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bas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Keywords" sheetId="4" state="visible" r:id="rId4"/>
    <sheet xmlns:r="http://schemas.openxmlformats.org/officeDocument/2006/relationships" name="Tas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2F5C8F"/>
      </patternFill>
    </fill>
    <fill>
      <patternFill patternType="solid">
        <fgColor rgb="00D9E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165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164" fontId="0" fillId="0" borderId="0" pivotButton="0" quotePrefix="0" xfId="0"/>
    <xf numFmtId="165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Turning Excel Into a CRM: sample workbook</t>
        </is>
      </c>
    </row>
    <row r="2">
      <c r="A2" s="10" t="inlineStr"/>
    </row>
    <row r="3">
      <c r="A3" s="10" t="inlineStr">
        <is>
          <t>This is a small sample of the workbook described in the case study. It keeps the real sheet structure and the real formulas.</t>
        </is>
      </c>
    </row>
    <row r="4">
      <c r="A4" s="10" t="inlineStr">
        <is>
          <t>All of the data is made up: companies, people, IDs, profile links, sources and counts. It is not a real contact database.</t>
        </is>
      </c>
    </row>
    <row r="5">
      <c r="A5" s="10" t="inlineStr"/>
    </row>
    <row r="6">
      <c r="A6" s="10" t="inlineStr">
        <is>
          <t>Database: 450 sample rows. Column O cleans the company name with one array formula that reads the Keywords sheet.</t>
        </is>
      </c>
    </row>
    <row r="7">
      <c r="A7" s="10" t="inlineStr">
        <is>
          <t>Summary: SUMIFS counts of active and inactive leads by source and year. It recalculates from the Database sheet.</t>
        </is>
      </c>
    </row>
    <row r="8">
      <c r="A8" s="10" t="inlineStr">
        <is>
          <t>Keywords: the legal suffixes the cleanup formula looks for. Add a row to teach it a new one.</t>
        </is>
      </c>
    </row>
    <row r="9">
      <c r="A9" s="10" t="inlineStr">
        <is>
          <t>Task: the daily tracking sheet, with illustrative counts.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5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30" customWidth="1" min="4" max="4"/>
    <col width="14" customWidth="1" min="5" max="5"/>
    <col width="13" customWidth="1" min="6" max="6"/>
    <col width="12" customWidth="1" min="7" max="7"/>
    <col width="12" customWidth="1" min="8" max="8"/>
    <col width="12" customWidth="1" min="9" max="9"/>
    <col width="20" customWidth="1" min="10" max="10"/>
    <col width="22" customWidth="1" min="11" max="11"/>
    <col width="12" customWidth="1" min="12" max="12"/>
    <col width="12" customWidth="1" min="13" max="13"/>
    <col width="34" customWidth="1" min="14" max="14"/>
    <col width="22" customWidth="1" min="15" max="15"/>
    <col width="8" customWidth="1" min="16" max="16"/>
    <col width="8" customWidth="1" min="17" max="17"/>
  </cols>
  <sheetData>
    <row r="1">
      <c r="A1" s="1" t="inlineStr">
        <is>
          <t>Trace ID</t>
        </is>
      </c>
      <c r="B1" s="1" t="inlineStr">
        <is>
          <t>Company Name</t>
        </is>
      </c>
      <c r="C1" s="1" t="inlineStr">
        <is>
          <t>Country</t>
        </is>
      </c>
      <c r="D1" s="1" t="inlineStr">
        <is>
          <t>Industry</t>
        </is>
      </c>
      <c r="E1" s="1" t="inlineStr">
        <is>
          <t>Employee Size</t>
        </is>
      </c>
      <c r="F1" s="1" t="inlineStr">
        <is>
          <t>Contact Status</t>
        </is>
      </c>
      <c r="G1" s="1" t="inlineStr">
        <is>
          <t>DB Origin</t>
        </is>
      </c>
      <c r="H1" s="1" t="inlineStr">
        <is>
          <t>Lead Date</t>
        </is>
      </c>
      <c r="I1" s="1" t="inlineStr">
        <is>
          <t>Year Created</t>
        </is>
      </c>
      <c r="J1" s="1" t="inlineStr">
        <is>
          <t>Job Level</t>
        </is>
      </c>
      <c r="K1" s="1" t="inlineStr">
        <is>
          <t>Designation</t>
        </is>
      </c>
      <c r="L1" s="1" t="inlineStr">
        <is>
          <t>First Name</t>
        </is>
      </c>
      <c r="M1" s="1" t="inlineStr">
        <is>
          <t>Last Name</t>
        </is>
      </c>
      <c r="N1" s="1" t="inlineStr">
        <is>
          <t>LinkedIn Profile</t>
        </is>
      </c>
      <c r="O1" s="1" t="inlineStr">
        <is>
          <t>Cleaned Company Name</t>
        </is>
      </c>
      <c r="P1" s="1" t="inlineStr">
        <is>
          <t>Active</t>
        </is>
      </c>
      <c r="Q1" s="1" t="inlineStr">
        <is>
          <t>Inactive</t>
        </is>
      </c>
    </row>
    <row r="2">
      <c r="A2" t="inlineStr">
        <is>
          <t>LEAD0000016</t>
        </is>
      </c>
      <c r="B2" t="inlineStr">
        <is>
          <t>Summit Enterprises Ltd</t>
        </is>
      </c>
      <c r="C2" t="inlineStr">
        <is>
          <t>Australia</t>
        </is>
      </c>
      <c r="D2" t="inlineStr">
        <is>
          <t>Construction / Property / Real Estate</t>
        </is>
      </c>
      <c r="E2" t="inlineStr">
        <is>
          <t>1,000 and above</t>
        </is>
      </c>
      <c r="F2" t="inlineStr">
        <is>
          <t>Inactive</t>
        </is>
      </c>
      <c r="G2" t="inlineStr">
        <is>
          <t>Operations CRM</t>
        </is>
      </c>
      <c r="H2" t="inlineStr">
        <is>
          <t>-</t>
        </is>
      </c>
      <c r="I2" t="inlineStr">
        <is>
          <t>-</t>
        </is>
      </c>
      <c r="J2" t="inlineStr">
        <is>
          <t>Managerial</t>
        </is>
      </c>
      <c r="K2" t="inlineStr">
        <is>
          <t>Chief Information Officer</t>
        </is>
      </c>
      <c r="L2" t="inlineStr">
        <is>
          <t>Siti</t>
        </is>
      </c>
      <c r="M2" t="inlineStr">
        <is>
          <t>Chong</t>
        </is>
      </c>
      <c r="N2" t="inlineStr">
        <is>
          <t>-</t>
        </is>
      </c>
      <c r="O2">
        <f t="array" ref="O2">TRIM(LEFT(B2,MIN(IFERROR(FIND(Keywords!$A$1:$A$40,B2),LEN(B2)+1))-1))</f>
        <v/>
      </c>
      <c r="P2">
        <f>IF(F2="Active",1,0)</f>
        <v/>
      </c>
      <c r="Q2">
        <f>IF(F2="Inactive",1,0)</f>
        <v/>
      </c>
    </row>
    <row r="3">
      <c r="A3" t="inlineStr">
        <is>
          <t>LEAD0000126</t>
        </is>
      </c>
      <c r="B3" t="inlineStr">
        <is>
          <t>Vertex Enterprises Inc</t>
        </is>
      </c>
      <c r="C3" t="inlineStr">
        <is>
          <t>Indonesia</t>
        </is>
      </c>
      <c r="D3" t="inlineStr">
        <is>
          <t>Manufacturing</t>
        </is>
      </c>
      <c r="E3" t="inlineStr">
        <is>
          <t>1,000 and above</t>
        </is>
      </c>
      <c r="F3" t="inlineStr">
        <is>
          <t>Active</t>
        </is>
      </c>
      <c r="G3" t="inlineStr">
        <is>
          <t>Operations CRM</t>
        </is>
      </c>
      <c r="H3" s="11" t="n">
        <v>45491</v>
      </c>
      <c r="I3">
        <f>YEAR(H3)</f>
        <v/>
      </c>
      <c r="J3" t="inlineStr">
        <is>
          <t>Individual Contributor</t>
        </is>
      </c>
      <c r="K3" t="inlineStr">
        <is>
          <t>General Manager</t>
        </is>
      </c>
      <c r="L3" t="inlineStr">
        <is>
          <t>Mei</t>
        </is>
      </c>
      <c r="M3" t="inlineStr">
        <is>
          <t>Rahman</t>
        </is>
      </c>
      <c r="N3" t="inlineStr">
        <is>
          <t>-</t>
        </is>
      </c>
      <c r="O3">
        <f t="array" ref="O3">TRIM(LEFT(B3,MIN(IFERROR(FIND(Keywords!$A$1:$A$40,B3),LEN(B3)+1))-1))</f>
        <v/>
      </c>
      <c r="P3">
        <f>IF(F3="Active",1,0)</f>
        <v/>
      </c>
      <c r="Q3">
        <f>IF(F3="Inactive",1,0)</f>
        <v/>
      </c>
    </row>
    <row r="4">
      <c r="A4" t="inlineStr">
        <is>
          <t>LEAD0000258</t>
        </is>
      </c>
      <c r="B4" t="inlineStr">
        <is>
          <t>Apex Ventures Sdn Bhd</t>
        </is>
      </c>
      <c r="C4" t="inlineStr">
        <is>
          <t>Indonesia</t>
        </is>
      </c>
      <c r="D4" t="inlineStr">
        <is>
          <t>Banking / Finance / Insurance / Investment</t>
        </is>
      </c>
      <c r="E4" t="inlineStr">
        <is>
          <t>1,000 and above</t>
        </is>
      </c>
      <c r="F4" t="inlineStr">
        <is>
          <t>Active</t>
        </is>
      </c>
      <c r="G4" t="inlineStr">
        <is>
          <t>Operations CRM</t>
        </is>
      </c>
      <c r="H4" t="inlineStr">
        <is>
          <t>-</t>
        </is>
      </c>
      <c r="I4" t="inlineStr">
        <is>
          <t>-</t>
        </is>
      </c>
      <c r="J4" t="inlineStr">
        <is>
          <t>C-Level</t>
        </is>
      </c>
      <c r="K4" t="inlineStr">
        <is>
          <t>Marketing Director</t>
        </is>
      </c>
      <c r="L4" t="inlineStr">
        <is>
          <t>Andi</t>
        </is>
      </c>
      <c r="M4" t="inlineStr">
        <is>
          <t>Chong</t>
        </is>
      </c>
      <c r="N4" t="inlineStr">
        <is>
          <t>-</t>
        </is>
      </c>
      <c r="O4">
        <f t="array" ref="O4">TRIM(LEFT(B4,MIN(IFERROR(FIND(Keywords!$A$1:$A$40,B4),LEN(B4)+1))-1))</f>
        <v/>
      </c>
      <c r="P4">
        <f>IF(F4="Active",1,0)</f>
        <v/>
      </c>
      <c r="Q4">
        <f>IF(F4="Inactive",1,0)</f>
        <v/>
      </c>
    </row>
    <row r="5">
      <c r="A5" t="inlineStr">
        <is>
          <t>LEAD0000269</t>
        </is>
      </c>
      <c r="B5" t="inlineStr">
        <is>
          <t>Meridian Solutions Sdn Bhd</t>
        </is>
      </c>
      <c r="C5" t="inlineStr">
        <is>
          <t>Malaysia</t>
        </is>
      </c>
      <c r="D5" t="inlineStr">
        <is>
          <t>Banking / Finance / Insurance / Investment</t>
        </is>
      </c>
      <c r="E5" t="inlineStr">
        <is>
          <t>1,000 and above</t>
        </is>
      </c>
      <c r="F5" t="inlineStr">
        <is>
          <t>Inactive</t>
        </is>
      </c>
      <c r="G5" t="inlineStr">
        <is>
          <t>Operations CRM</t>
        </is>
      </c>
      <c r="H5" t="inlineStr">
        <is>
          <t>-</t>
        </is>
      </c>
      <c r="I5" t="inlineStr">
        <is>
          <t>-</t>
        </is>
      </c>
      <c r="J5" t="inlineStr">
        <is>
          <t>C-Level</t>
        </is>
      </c>
      <c r="K5" t="inlineStr">
        <is>
          <t>Operations Director</t>
        </is>
      </c>
      <c r="L5" t="inlineStr">
        <is>
          <t>Mei</t>
        </is>
      </c>
      <c r="M5" t="inlineStr">
        <is>
          <t>Kumar</t>
        </is>
      </c>
      <c r="N5" t="inlineStr">
        <is>
          <t>-</t>
        </is>
      </c>
      <c r="O5">
        <f t="array" ref="O5">TRIM(LEFT(B5,MIN(IFERROR(FIND(Keywords!$A$1:$A$40,B5),LEN(B5)+1))-1))</f>
        <v/>
      </c>
      <c r="P5">
        <f>IF(F5="Active",1,0)</f>
        <v/>
      </c>
      <c r="Q5">
        <f>IF(F5="Inactive",1,0)</f>
        <v/>
      </c>
    </row>
    <row r="6">
      <c r="A6" t="inlineStr">
        <is>
          <t>LEAD0000791</t>
        </is>
      </c>
      <c r="B6" t="inlineStr">
        <is>
          <t>Summit Solutions Sdn Bhd</t>
        </is>
      </c>
      <c r="C6" t="inlineStr">
        <is>
          <t>Singapore</t>
        </is>
      </c>
      <c r="D6" t="inlineStr">
        <is>
          <t>Utilities (Gas/Water/Electricity/Oil)</t>
        </is>
      </c>
      <c r="E6" t="inlineStr">
        <is>
          <t>500-999</t>
        </is>
      </c>
      <c r="F6" t="inlineStr">
        <is>
          <t>Active</t>
        </is>
      </c>
      <c r="G6" t="inlineStr">
        <is>
          <t>Operations CRM</t>
        </is>
      </c>
      <c r="H6" s="11" t="n">
        <v>45853</v>
      </c>
      <c r="I6">
        <f>YEAR(H6)</f>
        <v/>
      </c>
      <c r="J6" t="inlineStr">
        <is>
          <t>Managerial</t>
        </is>
      </c>
      <c r="K6" t="inlineStr">
        <is>
          <t>Compliance Officer</t>
        </is>
      </c>
      <c r="L6" t="inlineStr">
        <is>
          <t>Aisha</t>
        </is>
      </c>
      <c r="M6" t="inlineStr">
        <is>
          <t>Bautista</t>
        </is>
      </c>
      <c r="N6" t="inlineStr">
        <is>
          <t>-</t>
        </is>
      </c>
      <c r="O6">
        <f t="array" ref="O6">TRIM(LEFT(B6,MIN(IFERROR(FIND(Keywords!$A$1:$A$40,B6),LEN(B6)+1))-1))</f>
        <v/>
      </c>
      <c r="P6">
        <f>IF(F6="Active",1,0)</f>
        <v/>
      </c>
      <c r="Q6">
        <f>IF(F6="Inactive",1,0)</f>
        <v/>
      </c>
    </row>
    <row r="7">
      <c r="A7" t="inlineStr">
        <is>
          <t>LEAD0000934</t>
        </is>
      </c>
      <c r="B7" t="inlineStr">
        <is>
          <t>Maple Technologies Co Ltd</t>
        </is>
      </c>
      <c r="C7" t="inlineStr">
        <is>
          <t>Singapore</t>
        </is>
      </c>
      <c r="D7" t="inlineStr">
        <is>
          <t>Travel / Hotels / Hospitality / Food and Beverage</t>
        </is>
      </c>
      <c r="E7" t="inlineStr">
        <is>
          <t>500-999</t>
        </is>
      </c>
      <c r="F7" t="inlineStr">
        <is>
          <t>Active</t>
        </is>
      </c>
      <c r="G7" t="inlineStr">
        <is>
          <t>Operations CRM</t>
        </is>
      </c>
      <c r="H7" s="11" t="n">
        <v>45826</v>
      </c>
      <c r="I7">
        <f>YEAR(H7)</f>
        <v/>
      </c>
      <c r="J7" t="inlineStr">
        <is>
          <t>Individual Contributor</t>
        </is>
      </c>
      <c r="K7" t="inlineStr">
        <is>
          <t>VP of Technology</t>
        </is>
      </c>
      <c r="L7" t="inlineStr">
        <is>
          <t>Mary</t>
        </is>
      </c>
      <c r="M7" t="inlineStr">
        <is>
          <t>Murphy</t>
        </is>
      </c>
      <c r="N7" t="inlineStr">
        <is>
          <t>https://example.com/in/mary-murphy-1ffc154e</t>
        </is>
      </c>
      <c r="O7">
        <f t="array" ref="O7">TRIM(LEFT(B7,MIN(IFERROR(FIND(Keywords!$A$1:$A$40,B7),LEN(B7)+1))-1))</f>
        <v/>
      </c>
      <c r="P7">
        <f>IF(F7="Active",1,0)</f>
        <v/>
      </c>
      <c r="Q7">
        <f>IF(F7="Inactive",1,0)</f>
        <v/>
      </c>
    </row>
    <row r="8">
      <c r="A8" t="inlineStr">
        <is>
          <t>LEAD0001186</t>
        </is>
      </c>
      <c r="B8" t="inlineStr">
        <is>
          <t>Vertex Ventures Ltd</t>
        </is>
      </c>
      <c r="C8" t="inlineStr">
        <is>
          <t>Thailand</t>
        </is>
      </c>
      <c r="D8" t="inlineStr">
        <is>
          <t>Manufacturing</t>
        </is>
      </c>
      <c r="E8" t="inlineStr">
        <is>
          <t>1,000 and above</t>
        </is>
      </c>
      <c r="F8" t="inlineStr">
        <is>
          <t>Active</t>
        </is>
      </c>
      <c r="G8" t="inlineStr">
        <is>
          <t>Operations CRM</t>
        </is>
      </c>
      <c r="H8" t="inlineStr">
        <is>
          <t>-</t>
        </is>
      </c>
      <c r="I8" t="inlineStr">
        <is>
          <t>-</t>
        </is>
      </c>
      <c r="J8" t="inlineStr">
        <is>
          <t>Managerial</t>
        </is>
      </c>
      <c r="K8" t="inlineStr">
        <is>
          <t>Account Manager</t>
        </is>
      </c>
      <c r="L8" t="inlineStr">
        <is>
          <t>Elena</t>
        </is>
      </c>
      <c r="M8" t="inlineStr">
        <is>
          <t>Karim</t>
        </is>
      </c>
      <c r="N8" t="inlineStr">
        <is>
          <t>-</t>
        </is>
      </c>
      <c r="O8">
        <f t="array" ref="O8">TRIM(LEFT(B8,MIN(IFERROR(FIND(Keywords!$A$1:$A$40,B8),LEN(B8)+1))-1))</f>
        <v/>
      </c>
      <c r="P8">
        <f>IF(F8="Active",1,0)</f>
        <v/>
      </c>
      <c r="Q8">
        <f>IF(F8="Inactive",1,0)</f>
        <v/>
      </c>
    </row>
    <row r="9">
      <c r="A9" t="inlineStr">
        <is>
          <t>LEAD0001226</t>
        </is>
      </c>
      <c r="B9" t="inlineStr">
        <is>
          <t>Northgate Ventures Ltd</t>
        </is>
      </c>
      <c r="C9" t="inlineStr">
        <is>
          <t>Indonesia</t>
        </is>
      </c>
      <c r="D9" t="inlineStr">
        <is>
          <t>Non-Profit Organization</t>
        </is>
      </c>
      <c r="E9" t="inlineStr">
        <is>
          <t>1,000 and above</t>
        </is>
      </c>
      <c r="F9" t="inlineStr">
        <is>
          <t>Active</t>
        </is>
      </c>
      <c r="G9" t="inlineStr">
        <is>
          <t>Operations CRM</t>
        </is>
      </c>
      <c r="H9" s="11" t="n">
        <v>45253.43811342592</v>
      </c>
      <c r="I9">
        <f>YEAR(H9)</f>
        <v/>
      </c>
      <c r="J9" t="inlineStr">
        <is>
          <t>Managerial</t>
        </is>
      </c>
      <c r="K9" t="inlineStr">
        <is>
          <t>Finance Manager</t>
        </is>
      </c>
      <c r="L9" t="inlineStr">
        <is>
          <t>Kenji</t>
        </is>
      </c>
      <c r="M9" t="inlineStr">
        <is>
          <t>Mendoza</t>
        </is>
      </c>
      <c r="N9" t="inlineStr">
        <is>
          <t>-</t>
        </is>
      </c>
      <c r="O9">
        <f t="array" ref="O9">TRIM(LEFT(B9,MIN(IFERROR(FIND(Keywords!$A$1:$A$40,B9),LEN(B9)+1))-1))</f>
        <v/>
      </c>
      <c r="P9">
        <f>IF(F9="Active",1,0)</f>
        <v/>
      </c>
      <c r="Q9">
        <f>IF(F9="Inactive",1,0)</f>
        <v/>
      </c>
    </row>
    <row r="10">
      <c r="A10" t="inlineStr">
        <is>
          <t>LEAD0001277</t>
        </is>
      </c>
      <c r="B10" t="inlineStr">
        <is>
          <t>Apex Industries Pte Ltd</t>
        </is>
      </c>
      <c r="C10" t="inlineStr">
        <is>
          <t>Singapore</t>
        </is>
      </c>
      <c r="D10" t="inlineStr">
        <is>
          <t>Construction / Property / Real Estate</t>
        </is>
      </c>
      <c r="E10" t="inlineStr">
        <is>
          <t>1,000 and above</t>
        </is>
      </c>
      <c r="F10" t="inlineStr">
        <is>
          <t>Active</t>
        </is>
      </c>
      <c r="G10" t="inlineStr">
        <is>
          <t>Operations CRM</t>
        </is>
      </c>
      <c r="H10" s="11" t="n">
        <v>45586</v>
      </c>
      <c r="I10">
        <f>YEAR(H10)</f>
        <v/>
      </c>
      <c r="J10" t="inlineStr">
        <is>
          <t>Managerial</t>
        </is>
      </c>
      <c r="K10" t="inlineStr">
        <is>
          <t>Account Manager</t>
        </is>
      </c>
      <c r="L10" t="inlineStr">
        <is>
          <t>Chloe</t>
        </is>
      </c>
      <c r="M10" t="inlineStr">
        <is>
          <t>Lee</t>
        </is>
      </c>
      <c r="N10" t="inlineStr">
        <is>
          <t>https://example.com/in/chloe-lee-dbeed787</t>
        </is>
      </c>
      <c r="O10">
        <f t="array" ref="O10">TRIM(LEFT(B10,MIN(IFERROR(FIND(Keywords!$A$1:$A$40,B10),LEN(B10)+1))-1))</f>
        <v/>
      </c>
      <c r="P10">
        <f>IF(F10="Active",1,0)</f>
        <v/>
      </c>
      <c r="Q10">
        <f>IF(F10="Inactive",1,0)</f>
        <v/>
      </c>
    </row>
    <row r="11">
      <c r="A11" t="inlineStr">
        <is>
          <t>LEAD0001403</t>
        </is>
      </c>
      <c r="B11" t="inlineStr">
        <is>
          <t>Vertex Dynamics Sdn Bhd</t>
        </is>
      </c>
      <c r="C11" t="inlineStr">
        <is>
          <t>Indonesia</t>
        </is>
      </c>
      <c r="D11" t="inlineStr">
        <is>
          <t>Retail / Wholesale / Import &amp; Export / Automotive</t>
        </is>
      </c>
      <c r="E11" t="inlineStr">
        <is>
          <t>250-499</t>
        </is>
      </c>
      <c r="F11" t="inlineStr">
        <is>
          <t>Active</t>
        </is>
      </c>
      <c r="G11" t="inlineStr">
        <is>
          <t>Operations CRM</t>
        </is>
      </c>
      <c r="H11" s="11" t="n">
        <v>45649</v>
      </c>
      <c r="I11">
        <f>YEAR(H11)</f>
        <v/>
      </c>
      <c r="J11" t="inlineStr">
        <is>
          <t>Managerial</t>
        </is>
      </c>
      <c r="K11" t="inlineStr">
        <is>
          <t>Account Manager</t>
        </is>
      </c>
      <c r="L11" t="inlineStr">
        <is>
          <t>Nguyen</t>
        </is>
      </c>
      <c r="M11" t="inlineStr">
        <is>
          <t>Gomez</t>
        </is>
      </c>
      <c r="N11" t="inlineStr">
        <is>
          <t>-</t>
        </is>
      </c>
      <c r="O11">
        <f t="array" ref="O11">TRIM(LEFT(B11,MIN(IFERROR(FIND(Keywords!$A$1:$A$40,B11),LEN(B11)+1))-1))</f>
        <v/>
      </c>
      <c r="P11">
        <f>IF(F11="Active",1,0)</f>
        <v/>
      </c>
      <c r="Q11">
        <f>IF(F11="Inactive",1,0)</f>
        <v/>
      </c>
    </row>
    <row r="12">
      <c r="A12" t="inlineStr">
        <is>
          <t>LEAD0001479</t>
        </is>
      </c>
      <c r="B12" t="inlineStr">
        <is>
          <t>Crescent Dynamics Pte Ltd</t>
        </is>
      </c>
      <c r="C12" t="inlineStr">
        <is>
          <t>Indonesia</t>
        </is>
      </c>
      <c r="D12" t="inlineStr">
        <is>
          <t>Retail / Wholesale / Import &amp; Export / Automotive</t>
        </is>
      </c>
      <c r="E12" t="inlineStr">
        <is>
          <t>500-999</t>
        </is>
      </c>
      <c r="F12" t="inlineStr">
        <is>
          <t>Inactive</t>
        </is>
      </c>
      <c r="G12" t="inlineStr">
        <is>
          <t>Operations CRM</t>
        </is>
      </c>
      <c r="H12" t="inlineStr">
        <is>
          <t>-</t>
        </is>
      </c>
      <c r="I12" t="inlineStr">
        <is>
          <t>-</t>
        </is>
      </c>
      <c r="J12" t="inlineStr">
        <is>
          <t>Managerial</t>
        </is>
      </c>
      <c r="K12" t="inlineStr">
        <is>
          <t>Account Manager</t>
        </is>
      </c>
      <c r="L12" t="inlineStr">
        <is>
          <t>Carlos</t>
        </is>
      </c>
      <c r="M12" t="inlineStr">
        <is>
          <t>Chen</t>
        </is>
      </c>
      <c r="N12" t="inlineStr">
        <is>
          <t>-</t>
        </is>
      </c>
      <c r="O12">
        <f t="array" ref="O12">TRIM(LEFT(B12,MIN(IFERROR(FIND(Keywords!$A$1:$A$40,B12),LEN(B12)+1))-1))</f>
        <v/>
      </c>
      <c r="P12">
        <f>IF(F12="Active",1,0)</f>
        <v/>
      </c>
      <c r="Q12">
        <f>IF(F12="Inactive",1,0)</f>
        <v/>
      </c>
    </row>
    <row r="13">
      <c r="A13" t="inlineStr">
        <is>
          <t>LEAD0001514</t>
        </is>
      </c>
      <c r="B13" t="inlineStr">
        <is>
          <t>Maple Logistics Corp</t>
        </is>
      </c>
      <c r="C13" t="inlineStr">
        <is>
          <t>India</t>
        </is>
      </c>
      <c r="D13" t="inlineStr">
        <is>
          <t>Banking / Finance / Insurance / Investment</t>
        </is>
      </c>
      <c r="E13" t="inlineStr">
        <is>
          <t>500-999</t>
        </is>
      </c>
      <c r="F13" t="inlineStr">
        <is>
          <t>Active</t>
        </is>
      </c>
      <c r="G13" t="inlineStr">
        <is>
          <t>Operations CRM</t>
        </is>
      </c>
      <c r="H13" t="inlineStr">
        <is>
          <t>-</t>
        </is>
      </c>
      <c r="I13" t="inlineStr">
        <is>
          <t>-</t>
        </is>
      </c>
      <c r="J13" t="inlineStr">
        <is>
          <t>Managerial</t>
        </is>
      </c>
      <c r="K13" t="inlineStr">
        <is>
          <t>Senior Engineer</t>
        </is>
      </c>
      <c r="L13" t="inlineStr">
        <is>
          <t>Tom</t>
        </is>
      </c>
      <c r="M13" t="inlineStr">
        <is>
          <t>Wong</t>
        </is>
      </c>
      <c r="N13" t="inlineStr">
        <is>
          <t>-</t>
        </is>
      </c>
      <c r="O13">
        <f t="array" ref="O13">TRIM(LEFT(B13,MIN(IFERROR(FIND(Keywords!$A$1:$A$40,B13),LEN(B13)+1))-1))</f>
        <v/>
      </c>
      <c r="P13">
        <f>IF(F13="Active",1,0)</f>
        <v/>
      </c>
      <c r="Q13">
        <f>IF(F13="Inactive",1,0)</f>
        <v/>
      </c>
    </row>
    <row r="14">
      <c r="A14" t="inlineStr">
        <is>
          <t>LEAD0001672</t>
        </is>
      </c>
      <c r="B14" t="inlineStr">
        <is>
          <t>Nova Logistics Sdn Bhd</t>
        </is>
      </c>
      <c r="C14" t="inlineStr">
        <is>
          <t>Malaysia</t>
        </is>
      </c>
      <c r="D14" t="inlineStr">
        <is>
          <t>Banking / Finance / Insurance / Investment</t>
        </is>
      </c>
      <c r="E14" t="inlineStr">
        <is>
          <t>1,000 and above</t>
        </is>
      </c>
      <c r="F14" t="inlineStr">
        <is>
          <t>Active</t>
        </is>
      </c>
      <c r="G14" t="inlineStr">
        <is>
          <t>Operations CRM</t>
        </is>
      </c>
      <c r="H14" s="11" t="n">
        <v>45629</v>
      </c>
      <c r="I14">
        <f>YEAR(H14)</f>
        <v/>
      </c>
      <c r="J14" t="inlineStr">
        <is>
          <t>Managerial</t>
        </is>
      </c>
      <c r="K14" t="inlineStr">
        <is>
          <t>Account Manager</t>
        </is>
      </c>
      <c r="L14" t="inlineStr">
        <is>
          <t>Dewi</t>
        </is>
      </c>
      <c r="M14" t="inlineStr">
        <is>
          <t>Yamada</t>
        </is>
      </c>
      <c r="N14" t="inlineStr">
        <is>
          <t>-</t>
        </is>
      </c>
      <c r="O14">
        <f t="array" ref="O14">TRIM(LEFT(B14,MIN(IFERROR(FIND(Keywords!$A$1:$A$40,B14),LEN(B14)+1))-1))</f>
        <v/>
      </c>
      <c r="P14">
        <f>IF(F14="Active",1,0)</f>
        <v/>
      </c>
      <c r="Q14">
        <f>IF(F14="Inactive",1,0)</f>
        <v/>
      </c>
    </row>
    <row r="15">
      <c r="A15" t="inlineStr">
        <is>
          <t>LEAD0001773</t>
        </is>
      </c>
      <c r="B15" t="inlineStr">
        <is>
          <t>Keystone Logistics Sdn Bhd</t>
        </is>
      </c>
      <c r="C15" t="inlineStr">
        <is>
          <t>Malaysia</t>
        </is>
      </c>
      <c r="D15" t="inlineStr">
        <is>
          <t>Education</t>
        </is>
      </c>
      <c r="E15" t="inlineStr">
        <is>
          <t>1,000 and above</t>
        </is>
      </c>
      <c r="F15" t="inlineStr">
        <is>
          <t>Active</t>
        </is>
      </c>
      <c r="G15" t="inlineStr">
        <is>
          <t>Operations CRM</t>
        </is>
      </c>
      <c r="H15" s="11" t="n">
        <v>45188</v>
      </c>
      <c r="I15">
        <f>YEAR(H15)</f>
        <v/>
      </c>
      <c r="J15" t="inlineStr">
        <is>
          <t>Managerial</t>
        </is>
      </c>
      <c r="K15" t="inlineStr">
        <is>
          <t>Account Manager</t>
        </is>
      </c>
      <c r="L15" t="inlineStr">
        <is>
          <t>Chloe</t>
        </is>
      </c>
      <c r="M15" t="inlineStr">
        <is>
          <t>Murphy</t>
        </is>
      </c>
      <c r="N15" t="inlineStr">
        <is>
          <t>-</t>
        </is>
      </c>
      <c r="O15">
        <f t="array" ref="O15">TRIM(LEFT(B15,MIN(IFERROR(FIND(Keywords!$A$1:$A$40,B15),LEN(B15)+1))-1))</f>
        <v/>
      </c>
      <c r="P15">
        <f>IF(F15="Active",1,0)</f>
        <v/>
      </c>
      <c r="Q15">
        <f>IF(F15="Inactive",1,0)</f>
        <v/>
      </c>
    </row>
    <row r="16">
      <c r="A16" t="inlineStr">
        <is>
          <t>LEAD0001806</t>
        </is>
      </c>
      <c r="B16" t="inlineStr">
        <is>
          <t>Summit Dynamics Inc</t>
        </is>
      </c>
      <c r="C16" t="inlineStr">
        <is>
          <t>Philippines</t>
        </is>
      </c>
      <c r="D16" t="inlineStr">
        <is>
          <t>Transportation (Airline/Rail/Shipping/Logistics)</t>
        </is>
      </c>
      <c r="E16" t="inlineStr">
        <is>
          <t>500-999</t>
        </is>
      </c>
      <c r="F16" t="inlineStr">
        <is>
          <t>Active</t>
        </is>
      </c>
      <c r="G16" t="inlineStr">
        <is>
          <t>Operations CRM</t>
        </is>
      </c>
      <c r="H16" s="11" t="n">
        <v>45314</v>
      </c>
      <c r="I16">
        <f>YEAR(H16)</f>
        <v/>
      </c>
      <c r="J16" t="inlineStr">
        <is>
          <t>C-Level</t>
        </is>
      </c>
      <c r="K16" t="inlineStr">
        <is>
          <t>Technical Lead</t>
        </is>
      </c>
      <c r="L16" t="inlineStr">
        <is>
          <t>Sam</t>
        </is>
      </c>
      <c r="M16" t="inlineStr">
        <is>
          <t>Ibrahim</t>
        </is>
      </c>
      <c r="N16" t="inlineStr">
        <is>
          <t>-</t>
        </is>
      </c>
      <c r="O16">
        <f t="array" ref="O16">TRIM(LEFT(B16,MIN(IFERROR(FIND(Keywords!$A$1:$A$40,B16),LEN(B16)+1))-1))</f>
        <v/>
      </c>
      <c r="P16">
        <f>IF(F16="Active",1,0)</f>
        <v/>
      </c>
      <c r="Q16">
        <f>IF(F16="Inactive",1,0)</f>
        <v/>
      </c>
    </row>
    <row r="17">
      <c r="A17" t="inlineStr">
        <is>
          <t>LEAD0001827</t>
        </is>
      </c>
      <c r="B17" t="inlineStr">
        <is>
          <t>Redwood Enterprises Sdn Bhd</t>
        </is>
      </c>
      <c r="C17" t="inlineStr">
        <is>
          <t>Indonesia</t>
        </is>
      </c>
      <c r="D17" t="inlineStr">
        <is>
          <t>Banking / Finance / Insurance / Investment</t>
        </is>
      </c>
      <c r="E17" t="inlineStr">
        <is>
          <t>1,000 and above</t>
        </is>
      </c>
      <c r="F17" t="inlineStr">
        <is>
          <t>Active</t>
        </is>
      </c>
      <c r="G17" t="inlineStr">
        <is>
          <t>Operations CRM</t>
        </is>
      </c>
      <c r="H17" t="inlineStr">
        <is>
          <t>-</t>
        </is>
      </c>
      <c r="I17" t="inlineStr">
        <is>
          <t>-</t>
        </is>
      </c>
      <c r="J17" t="inlineStr">
        <is>
          <t>Managerial</t>
        </is>
      </c>
      <c r="K17" t="inlineStr">
        <is>
          <t>Country Manager</t>
        </is>
      </c>
      <c r="L17" t="inlineStr">
        <is>
          <t>Arjun</t>
        </is>
      </c>
      <c r="M17" t="inlineStr">
        <is>
          <t>Karim</t>
        </is>
      </c>
      <c r="N17" t="inlineStr">
        <is>
          <t>-</t>
        </is>
      </c>
      <c r="O17">
        <f t="array" ref="O17">TRIM(LEFT(B17,MIN(IFERROR(FIND(Keywords!$A$1:$A$40,B17),LEN(B17)+1))-1))</f>
        <v/>
      </c>
      <c r="P17">
        <f>IF(F17="Active",1,0)</f>
        <v/>
      </c>
      <c r="Q17">
        <f>IF(F17="Inactive",1,0)</f>
        <v/>
      </c>
    </row>
    <row r="18">
      <c r="A18" t="inlineStr">
        <is>
          <t>LEAD0001831</t>
        </is>
      </c>
      <c r="B18" t="inlineStr">
        <is>
          <t>Horizon Partners Corp</t>
        </is>
      </c>
      <c r="C18" t="inlineStr">
        <is>
          <t>Malaysia</t>
        </is>
      </c>
      <c r="D18" t="inlineStr">
        <is>
          <t>Education</t>
        </is>
      </c>
      <c r="E18" t="inlineStr">
        <is>
          <t>1,000 and above</t>
        </is>
      </c>
      <c r="F18" t="inlineStr">
        <is>
          <t>Active</t>
        </is>
      </c>
      <c r="G18" t="inlineStr">
        <is>
          <t>Operations CRM</t>
        </is>
      </c>
      <c r="H18" s="11" t="n">
        <v>45051</v>
      </c>
      <c r="I18">
        <f>YEAR(H18)</f>
        <v/>
      </c>
      <c r="J18" t="inlineStr">
        <is>
          <t>Managerial</t>
        </is>
      </c>
      <c r="K18" t="inlineStr">
        <is>
          <t>Account Manager</t>
        </is>
      </c>
      <c r="L18" t="inlineStr">
        <is>
          <t>Farah</t>
        </is>
      </c>
      <c r="M18" t="inlineStr">
        <is>
          <t>Chen</t>
        </is>
      </c>
      <c r="N18" t="inlineStr">
        <is>
          <t>-</t>
        </is>
      </c>
      <c r="O18">
        <f t="array" ref="O18">TRIM(LEFT(B18,MIN(IFERROR(FIND(Keywords!$A$1:$A$40,B18),LEN(B18)+1))-1))</f>
        <v/>
      </c>
      <c r="P18">
        <f>IF(F18="Active",1,0)</f>
        <v/>
      </c>
      <c r="Q18">
        <f>IF(F18="Inactive",1,0)</f>
        <v/>
      </c>
    </row>
    <row r="19">
      <c r="A19" t="inlineStr">
        <is>
          <t>LEAD0001835</t>
        </is>
      </c>
      <c r="B19" t="inlineStr">
        <is>
          <t>Prime Solutions Berhad</t>
        </is>
      </c>
      <c r="C19" t="inlineStr">
        <is>
          <t>Singapore</t>
        </is>
      </c>
      <c r="D19" t="inlineStr">
        <is>
          <t>Media / Entertainment</t>
        </is>
      </c>
      <c r="E19" t="inlineStr">
        <is>
          <t>1,000 and above</t>
        </is>
      </c>
      <c r="F19" t="inlineStr">
        <is>
          <t>Active</t>
        </is>
      </c>
      <c r="G19" t="inlineStr">
        <is>
          <t>Operations CRM</t>
        </is>
      </c>
      <c r="H19" t="inlineStr">
        <is>
          <t>-</t>
        </is>
      </c>
      <c r="I19" t="inlineStr">
        <is>
          <t>-</t>
        </is>
      </c>
      <c r="J19" t="inlineStr">
        <is>
          <t>Managerial</t>
        </is>
      </c>
      <c r="K19" t="inlineStr">
        <is>
          <t>IT Executive</t>
        </is>
      </c>
      <c r="L19" t="inlineStr">
        <is>
          <t>Priya</t>
        </is>
      </c>
      <c r="M19" t="inlineStr">
        <is>
          <t>Bautista</t>
        </is>
      </c>
      <c r="N19" t="inlineStr">
        <is>
          <t>-</t>
        </is>
      </c>
      <c r="O19">
        <f t="array" ref="O19">TRIM(LEFT(B19,MIN(IFERROR(FIND(Keywords!$A$1:$A$40,B19),LEN(B19)+1))-1))</f>
        <v/>
      </c>
      <c r="P19">
        <f>IF(F19="Active",1,0)</f>
        <v/>
      </c>
      <c r="Q19">
        <f>IF(F19="Inactive",1,0)</f>
        <v/>
      </c>
    </row>
    <row r="20">
      <c r="A20" t="inlineStr">
        <is>
          <t>LEAD0001900</t>
        </is>
      </c>
      <c r="B20" t="inlineStr">
        <is>
          <t>Redwood Global Co Ltd</t>
        </is>
      </c>
      <c r="C20" t="inlineStr">
        <is>
          <t>Philippines</t>
        </is>
      </c>
      <c r="D20" t="inlineStr">
        <is>
          <t>Government / Public Services / Military</t>
        </is>
      </c>
      <c r="E20" t="inlineStr">
        <is>
          <t>1,000 and above</t>
        </is>
      </c>
      <c r="F20" t="inlineStr">
        <is>
          <t>Inactive</t>
        </is>
      </c>
      <c r="G20" t="inlineStr">
        <is>
          <t>Operations CRM</t>
        </is>
      </c>
      <c r="H20" s="11" t="n">
        <v>45005</v>
      </c>
      <c r="I20">
        <f>YEAR(H20)</f>
        <v/>
      </c>
      <c r="J20" t="inlineStr">
        <is>
          <t>Director</t>
        </is>
      </c>
      <c r="K20" t="inlineStr">
        <is>
          <t>Technical Lead</t>
        </is>
      </c>
      <c r="L20" t="inlineStr">
        <is>
          <t>Somchai</t>
        </is>
      </c>
      <c r="M20" t="inlineStr">
        <is>
          <t>Osman</t>
        </is>
      </c>
      <c r="N20" t="inlineStr">
        <is>
          <t>-</t>
        </is>
      </c>
      <c r="O20">
        <f t="array" ref="O20">TRIM(LEFT(B20,MIN(IFERROR(FIND(Keywords!$A$1:$A$40,B20),LEN(B20)+1))-1))</f>
        <v/>
      </c>
      <c r="P20">
        <f>IF(F20="Active",1,0)</f>
        <v/>
      </c>
      <c r="Q20">
        <f>IF(F20="Inactive",1,0)</f>
        <v/>
      </c>
    </row>
    <row r="21">
      <c r="A21" t="inlineStr">
        <is>
          <t>LEAD0002458</t>
        </is>
      </c>
      <c r="B21" t="inlineStr">
        <is>
          <t>Orion Logistics Inc</t>
        </is>
      </c>
      <c r="C21" t="inlineStr">
        <is>
          <t>Indonesia</t>
        </is>
      </c>
      <c r="D21" t="inlineStr">
        <is>
          <t>IT / Computing / Internet / Networking</t>
        </is>
      </c>
      <c r="E21" t="inlineStr">
        <is>
          <t>250-499</t>
        </is>
      </c>
      <c r="F21" t="inlineStr">
        <is>
          <t>Active</t>
        </is>
      </c>
      <c r="G21" t="inlineStr">
        <is>
          <t>Operations CRM</t>
        </is>
      </c>
      <c r="H21" s="11" t="n">
        <v>45483</v>
      </c>
      <c r="I21">
        <f>YEAR(H21)</f>
        <v/>
      </c>
      <c r="J21" t="inlineStr">
        <is>
          <t>Director</t>
        </is>
      </c>
      <c r="K21" t="inlineStr">
        <is>
          <t>Operations Director</t>
        </is>
      </c>
      <c r="L21" t="inlineStr">
        <is>
          <t>Andi</t>
        </is>
      </c>
      <c r="M21" t="inlineStr">
        <is>
          <t>Nguyen</t>
        </is>
      </c>
      <c r="N21" t="inlineStr">
        <is>
          <t>-</t>
        </is>
      </c>
      <c r="O21">
        <f t="array" ref="O21">TRIM(LEFT(B21,MIN(IFERROR(FIND(Keywords!$A$1:$A$40,B21),LEN(B21)+1))-1))</f>
        <v/>
      </c>
      <c r="P21">
        <f>IF(F21="Active",1,0)</f>
        <v/>
      </c>
      <c r="Q21">
        <f>IF(F21="Inactive",1,0)</f>
        <v/>
      </c>
    </row>
    <row r="22">
      <c r="A22" t="inlineStr">
        <is>
          <t>LEAD0002570</t>
        </is>
      </c>
      <c r="B22" t="inlineStr">
        <is>
          <t>Prime Networks Pte Ltd</t>
        </is>
      </c>
      <c r="C22" t="inlineStr">
        <is>
          <t>Thailand</t>
        </is>
      </c>
      <c r="D22" t="inlineStr">
        <is>
          <t>Manufacturing</t>
        </is>
      </c>
      <c r="E22" t="inlineStr">
        <is>
          <t>250-499</t>
        </is>
      </c>
      <c r="F22" t="inlineStr">
        <is>
          <t>Active</t>
        </is>
      </c>
      <c r="G22" t="inlineStr">
        <is>
          <t>Operations CRM</t>
        </is>
      </c>
      <c r="H22" t="inlineStr">
        <is>
          <t>-</t>
        </is>
      </c>
      <c r="I22" t="inlineStr">
        <is>
          <t>-</t>
        </is>
      </c>
      <c r="J22" t="inlineStr">
        <is>
          <t>Managerial</t>
        </is>
      </c>
      <c r="K22" t="inlineStr">
        <is>
          <t>Account Manager</t>
        </is>
      </c>
      <c r="L22" t="inlineStr">
        <is>
          <t>Mary</t>
        </is>
      </c>
      <c r="M22" t="inlineStr">
        <is>
          <t>Karim</t>
        </is>
      </c>
      <c r="N22" t="inlineStr">
        <is>
          <t>-</t>
        </is>
      </c>
      <c r="O22">
        <f t="array" ref="O22">TRIM(LEFT(B22,MIN(IFERROR(FIND(Keywords!$A$1:$A$40,B22),LEN(B22)+1))-1))</f>
        <v/>
      </c>
      <c r="P22">
        <f>IF(F22="Active",1,0)</f>
        <v/>
      </c>
      <c r="Q22">
        <f>IF(F22="Inactive",1,0)</f>
        <v/>
      </c>
    </row>
    <row r="23">
      <c r="A23" t="inlineStr">
        <is>
          <t>LEAD0002595</t>
        </is>
      </c>
      <c r="B23" t="inlineStr">
        <is>
          <t>Oakridge Global Co Ltd</t>
        </is>
      </c>
      <c r="C23" t="inlineStr">
        <is>
          <t>Indonesia</t>
        </is>
      </c>
      <c r="D23" t="inlineStr">
        <is>
          <t>Transportation (Airline/Rail/Shipping/Logistics)</t>
        </is>
      </c>
      <c r="E23" t="inlineStr">
        <is>
          <t>1,000 and above</t>
        </is>
      </c>
      <c r="F23" t="inlineStr">
        <is>
          <t>Active</t>
        </is>
      </c>
      <c r="G23" t="inlineStr">
        <is>
          <t>Operations CRM</t>
        </is>
      </c>
      <c r="H23" t="inlineStr">
        <is>
          <t>-</t>
        </is>
      </c>
      <c r="I23" t="inlineStr">
        <is>
          <t>-</t>
        </is>
      </c>
      <c r="J23" t="inlineStr">
        <is>
          <t>Managerial</t>
        </is>
      </c>
      <c r="K23" t="inlineStr">
        <is>
          <t>Regional Sales Manager</t>
        </is>
      </c>
      <c r="L23" t="inlineStr">
        <is>
          <t>Ravi</t>
        </is>
      </c>
      <c r="M23" t="inlineStr">
        <is>
          <t>-</t>
        </is>
      </c>
      <c r="N23" t="inlineStr">
        <is>
          <t>-</t>
        </is>
      </c>
      <c r="O23">
        <f t="array" ref="O23">TRIM(LEFT(B23,MIN(IFERROR(FIND(Keywords!$A$1:$A$40,B23),LEN(B23)+1))-1))</f>
        <v/>
      </c>
      <c r="P23">
        <f>IF(F23="Active",1,0)</f>
        <v/>
      </c>
      <c r="Q23">
        <f>IF(F23="Inactive",1,0)</f>
        <v/>
      </c>
    </row>
    <row r="24">
      <c r="A24" t="inlineStr">
        <is>
          <t>LEAD0002766</t>
        </is>
      </c>
      <c r="B24" t="inlineStr">
        <is>
          <t>Vertex Technologies Ltd</t>
        </is>
      </c>
      <c r="C24" t="inlineStr">
        <is>
          <t>Singapore</t>
        </is>
      </c>
      <c r="D24" t="inlineStr">
        <is>
          <t>Healthcare</t>
        </is>
      </c>
      <c r="E24" t="inlineStr">
        <is>
          <t>500-999</t>
        </is>
      </c>
      <c r="F24" t="inlineStr">
        <is>
          <t>Active</t>
        </is>
      </c>
      <c r="G24" t="inlineStr">
        <is>
          <t>Operations CRM</t>
        </is>
      </c>
      <c r="H24" s="11" t="n">
        <v>45792</v>
      </c>
      <c r="I24">
        <f>YEAR(H24)</f>
        <v/>
      </c>
      <c r="J24" t="inlineStr">
        <is>
          <t>Director</t>
        </is>
      </c>
      <c r="K24" t="inlineStr">
        <is>
          <t>Technical Lead</t>
        </is>
      </c>
      <c r="L24" t="inlineStr">
        <is>
          <t>Ana</t>
        </is>
      </c>
      <c r="M24" t="inlineStr">
        <is>
          <t>Tan</t>
        </is>
      </c>
      <c r="N24" t="inlineStr">
        <is>
          <t>https://example.com/in/ana-tan-958b60c0</t>
        </is>
      </c>
      <c r="O24">
        <f t="array" ref="O24">TRIM(LEFT(B24,MIN(IFERROR(FIND(Keywords!$A$1:$A$40,B24),LEN(B24)+1))-1))</f>
        <v/>
      </c>
      <c r="P24">
        <f>IF(F24="Active",1,0)</f>
        <v/>
      </c>
      <c r="Q24">
        <f>IF(F24="Inactive",1,0)</f>
        <v/>
      </c>
    </row>
    <row r="25">
      <c r="A25" t="inlineStr">
        <is>
          <t>LEAD0003053</t>
        </is>
      </c>
      <c r="B25" t="inlineStr">
        <is>
          <t>Meridian Technologies Sdn Bhd</t>
        </is>
      </c>
      <c r="C25" t="inlineStr">
        <is>
          <t>Malaysia</t>
        </is>
      </c>
      <c r="D25" t="inlineStr">
        <is>
          <t>Telecommunications</t>
        </is>
      </c>
      <c r="E25" t="inlineStr">
        <is>
          <t>1,000 and above</t>
        </is>
      </c>
      <c r="F25" t="inlineStr">
        <is>
          <t>Active</t>
        </is>
      </c>
      <c r="G25" t="inlineStr">
        <is>
          <t>Operations CRM</t>
        </is>
      </c>
      <c r="H25" t="inlineStr">
        <is>
          <t>-</t>
        </is>
      </c>
      <c r="I25" t="inlineStr">
        <is>
          <t>-</t>
        </is>
      </c>
      <c r="J25" t="inlineStr">
        <is>
          <t>Managerial</t>
        </is>
      </c>
      <c r="K25" t="inlineStr">
        <is>
          <t>Account Manager</t>
        </is>
      </c>
      <c r="L25" t="inlineStr">
        <is>
          <t>Mei</t>
        </is>
      </c>
      <c r="M25" t="inlineStr">
        <is>
          <t>Lee</t>
        </is>
      </c>
      <c r="N25" t="inlineStr">
        <is>
          <t>-</t>
        </is>
      </c>
      <c r="O25">
        <f t="array" ref="O25">TRIM(LEFT(B25,MIN(IFERROR(FIND(Keywords!$A$1:$A$40,B25),LEN(B25)+1))-1))</f>
        <v/>
      </c>
      <c r="P25">
        <f>IF(F25="Active",1,0)</f>
        <v/>
      </c>
      <c r="Q25">
        <f>IF(F25="Inactive",1,0)</f>
        <v/>
      </c>
    </row>
    <row r="26">
      <c r="A26" t="inlineStr">
        <is>
          <t>LEAD0003165</t>
        </is>
      </c>
      <c r="B26" t="inlineStr">
        <is>
          <t>Falcon Dynamics Co Ltd</t>
        </is>
      </c>
      <c r="C26" t="inlineStr">
        <is>
          <t>Indonesia</t>
        </is>
      </c>
      <c r="D26" t="inlineStr">
        <is>
          <t>Banking / Finance / Insurance / Investment</t>
        </is>
      </c>
      <c r="E26" t="inlineStr">
        <is>
          <t>500-999</t>
        </is>
      </c>
      <c r="F26" t="inlineStr">
        <is>
          <t>Active</t>
        </is>
      </c>
      <c r="G26" t="inlineStr">
        <is>
          <t>Operations CRM</t>
        </is>
      </c>
      <c r="H26" t="inlineStr">
        <is>
          <t>-</t>
        </is>
      </c>
      <c r="I26" t="inlineStr">
        <is>
          <t>-</t>
        </is>
      </c>
      <c r="J26" t="inlineStr">
        <is>
          <t>Managerial</t>
        </is>
      </c>
      <c r="K26" t="inlineStr">
        <is>
          <t>Chief Information Officer</t>
        </is>
      </c>
      <c r="L26" t="inlineStr">
        <is>
          <t>Budi</t>
        </is>
      </c>
      <c r="M26" t="inlineStr">
        <is>
          <t>Gomez</t>
        </is>
      </c>
      <c r="N26" t="inlineStr">
        <is>
          <t>-</t>
        </is>
      </c>
      <c r="O26">
        <f t="array" ref="O26">TRIM(LEFT(B26,MIN(IFERROR(FIND(Keywords!$A$1:$A$40,B26),LEN(B26)+1))-1))</f>
        <v/>
      </c>
      <c r="P26">
        <f>IF(F26="Active",1,0)</f>
        <v/>
      </c>
      <c r="Q26">
        <f>IF(F26="Inactive",1,0)</f>
        <v/>
      </c>
    </row>
    <row r="27">
      <c r="A27" t="inlineStr">
        <is>
          <t>LEAD0003250</t>
        </is>
      </c>
      <c r="B27" t="inlineStr">
        <is>
          <t>Meridian Systems Berhad</t>
        </is>
      </c>
      <c r="C27" t="inlineStr">
        <is>
          <t>Singapore</t>
        </is>
      </c>
      <c r="D27" t="inlineStr">
        <is>
          <t>Transportation (Airline/Rail/Shipping/Logistics)</t>
        </is>
      </c>
      <c r="E27" t="inlineStr">
        <is>
          <t>1,000 and above</t>
        </is>
      </c>
      <c r="F27" t="inlineStr">
        <is>
          <t>Inactive</t>
        </is>
      </c>
      <c r="G27" t="inlineStr">
        <is>
          <t>Operations CRM</t>
        </is>
      </c>
      <c r="H27" s="11" t="n">
        <v>45482</v>
      </c>
      <c r="I27">
        <f>YEAR(H27)</f>
        <v/>
      </c>
      <c r="J27" t="inlineStr">
        <is>
          <t>Managerial</t>
        </is>
      </c>
      <c r="K27" t="inlineStr">
        <is>
          <t>HR Manager</t>
        </is>
      </c>
      <c r="L27" t="inlineStr">
        <is>
          <t>Ryan</t>
        </is>
      </c>
      <c r="M27" t="inlineStr">
        <is>
          <t>Nguyen</t>
        </is>
      </c>
      <c r="N27" t="inlineStr">
        <is>
          <t>-</t>
        </is>
      </c>
      <c r="O27">
        <f t="array" ref="O27">TRIM(LEFT(B27,MIN(IFERROR(FIND(Keywords!$A$1:$A$40,B27),LEN(B27)+1))-1))</f>
        <v/>
      </c>
      <c r="P27">
        <f>IF(F27="Active",1,0)</f>
        <v/>
      </c>
      <c r="Q27">
        <f>IF(F27="Inactive",1,0)</f>
        <v/>
      </c>
    </row>
    <row r="28">
      <c r="A28" t="inlineStr">
        <is>
          <t>LEAD0003446</t>
        </is>
      </c>
      <c r="B28" t="inlineStr">
        <is>
          <t>Granite Enterprises Ltd</t>
        </is>
      </c>
      <c r="C28" t="inlineStr">
        <is>
          <t>Hong Kong</t>
        </is>
      </c>
      <c r="D28" t="inlineStr">
        <is>
          <t>Telecommunications</t>
        </is>
      </c>
      <c r="E28" t="inlineStr">
        <is>
          <t>1,000 and above</t>
        </is>
      </c>
      <c r="F28" t="inlineStr">
        <is>
          <t>Inactive</t>
        </is>
      </c>
      <c r="G28" t="inlineStr">
        <is>
          <t>Operations CRM</t>
        </is>
      </c>
      <c r="H28" t="inlineStr">
        <is>
          <t>-</t>
        </is>
      </c>
      <c r="I28" t="inlineStr">
        <is>
          <t>-</t>
        </is>
      </c>
      <c r="J28" t="inlineStr">
        <is>
          <t>Managerial</t>
        </is>
      </c>
      <c r="K28" t="inlineStr">
        <is>
          <t>Project Manager</t>
        </is>
      </c>
      <c r="L28" t="inlineStr">
        <is>
          <t>Mai</t>
        </is>
      </c>
      <c r="M28" t="inlineStr">
        <is>
          <t>Lim</t>
        </is>
      </c>
      <c r="N28" t="inlineStr">
        <is>
          <t>-</t>
        </is>
      </c>
      <c r="O28">
        <f t="array" ref="O28">TRIM(LEFT(B28,MIN(IFERROR(FIND(Keywords!$A$1:$A$40,B28),LEN(B28)+1))-1))</f>
        <v/>
      </c>
      <c r="P28">
        <f>IF(F28="Active",1,0)</f>
        <v/>
      </c>
      <c r="Q28">
        <f>IF(F28="Inactive",1,0)</f>
        <v/>
      </c>
    </row>
    <row r="29">
      <c r="A29" t="inlineStr">
        <is>
          <t>LEAD0003539</t>
        </is>
      </c>
      <c r="B29" t="inlineStr">
        <is>
          <t>Vertex Networks Corp</t>
        </is>
      </c>
      <c r="C29" t="inlineStr">
        <is>
          <t>Singapore</t>
        </is>
      </c>
      <c r="D29" t="inlineStr">
        <is>
          <t>Media / Entertainment</t>
        </is>
      </c>
      <c r="E29" t="inlineStr">
        <is>
          <t>1,000 and above</t>
        </is>
      </c>
      <c r="F29" t="inlineStr">
        <is>
          <t>Inactive</t>
        </is>
      </c>
      <c r="G29" t="inlineStr">
        <is>
          <t>Operations CRM</t>
        </is>
      </c>
      <c r="H29" t="inlineStr">
        <is>
          <t>-</t>
        </is>
      </c>
      <c r="I29" t="inlineStr">
        <is>
          <t>-</t>
        </is>
      </c>
      <c r="J29" t="inlineStr">
        <is>
          <t>Managerial</t>
        </is>
      </c>
      <c r="K29" t="inlineStr">
        <is>
          <t>Account Manager</t>
        </is>
      </c>
      <c r="L29" t="inlineStr">
        <is>
          <t>Somchai</t>
        </is>
      </c>
      <c r="M29" t="inlineStr">
        <is>
          <t>Widodo</t>
        </is>
      </c>
      <c r="N29" t="inlineStr">
        <is>
          <t>-</t>
        </is>
      </c>
      <c r="O29">
        <f t="array" ref="O29">TRIM(LEFT(B29,MIN(IFERROR(FIND(Keywords!$A$1:$A$40,B29),LEN(B29)+1))-1))</f>
        <v/>
      </c>
      <c r="P29">
        <f>IF(F29="Active",1,0)</f>
        <v/>
      </c>
      <c r="Q29">
        <f>IF(F29="Inactive",1,0)</f>
        <v/>
      </c>
    </row>
    <row r="30">
      <c r="A30" t="inlineStr">
        <is>
          <t>LEAD0003724</t>
        </is>
      </c>
      <c r="B30" t="inlineStr">
        <is>
          <t>Union Dynamics Berhad</t>
        </is>
      </c>
      <c r="C30" t="inlineStr">
        <is>
          <t>Singapore</t>
        </is>
      </c>
      <c r="D30" t="inlineStr">
        <is>
          <t>Business / Professional Services / Consultancies</t>
        </is>
      </c>
      <c r="E30" t="inlineStr">
        <is>
          <t>500-999</t>
        </is>
      </c>
      <c r="F30" t="inlineStr">
        <is>
          <t>Active</t>
        </is>
      </c>
      <c r="G30" t="inlineStr">
        <is>
          <t>Operations CRM</t>
        </is>
      </c>
      <c r="H30" t="inlineStr">
        <is>
          <t>-</t>
        </is>
      </c>
      <c r="I30" t="inlineStr">
        <is>
          <t>-</t>
        </is>
      </c>
      <c r="J30" t="inlineStr">
        <is>
          <t>Managerial</t>
        </is>
      </c>
      <c r="K30" t="inlineStr">
        <is>
          <t>Account Manager</t>
        </is>
      </c>
      <c r="L30" t="inlineStr">
        <is>
          <t>Kenji</t>
        </is>
      </c>
      <c r="M30" t="inlineStr">
        <is>
          <t>Murphy</t>
        </is>
      </c>
      <c r="N30" t="inlineStr">
        <is>
          <t>-</t>
        </is>
      </c>
      <c r="O30">
        <f t="array" ref="O30">TRIM(LEFT(B30,MIN(IFERROR(FIND(Keywords!$A$1:$A$40,B30),LEN(B30)+1))-1))</f>
        <v/>
      </c>
      <c r="P30">
        <f>IF(F30="Active",1,0)</f>
        <v/>
      </c>
      <c r="Q30">
        <f>IF(F30="Inactive",1,0)</f>
        <v/>
      </c>
    </row>
    <row r="31">
      <c r="A31" t="inlineStr">
        <is>
          <t>LEAD0003802</t>
        </is>
      </c>
      <c r="B31" t="inlineStr">
        <is>
          <t>Granite Enterprises Pte Ltd</t>
        </is>
      </c>
      <c r="C31" t="inlineStr">
        <is>
          <t>Singapore</t>
        </is>
      </c>
      <c r="D31" t="inlineStr">
        <is>
          <t>Transportation (Airline/Rail/Shipping/Logistics)</t>
        </is>
      </c>
      <c r="E31" t="inlineStr">
        <is>
          <t>1,000 and above</t>
        </is>
      </c>
      <c r="F31" t="inlineStr">
        <is>
          <t>Active</t>
        </is>
      </c>
      <c r="G31" t="inlineStr">
        <is>
          <t>Operations CRM</t>
        </is>
      </c>
      <c r="H31" t="inlineStr">
        <is>
          <t>-</t>
        </is>
      </c>
      <c r="I31" t="inlineStr">
        <is>
          <t>-</t>
        </is>
      </c>
      <c r="J31" t="inlineStr">
        <is>
          <t>Managerial</t>
        </is>
      </c>
      <c r="K31" t="inlineStr">
        <is>
          <t>Account Manager</t>
        </is>
      </c>
      <c r="L31" t="inlineStr">
        <is>
          <t>Sophia</t>
        </is>
      </c>
      <c r="M31" t="inlineStr">
        <is>
          <t>Tan</t>
        </is>
      </c>
      <c r="N31" t="inlineStr">
        <is>
          <t>-</t>
        </is>
      </c>
      <c r="O31">
        <f t="array" ref="O31">TRIM(LEFT(B31,MIN(IFERROR(FIND(Keywords!$A$1:$A$40,B31),LEN(B31)+1))-1))</f>
        <v/>
      </c>
      <c r="P31">
        <f>IF(F31="Active",1,0)</f>
        <v/>
      </c>
      <c r="Q31">
        <f>IF(F31="Inactive",1,0)</f>
        <v/>
      </c>
    </row>
    <row r="32">
      <c r="A32" t="inlineStr">
        <is>
          <t>LEAD0003864</t>
        </is>
      </c>
      <c r="B32" t="inlineStr">
        <is>
          <t>Apex Logistics Berhad</t>
        </is>
      </c>
      <c r="C32" t="inlineStr">
        <is>
          <t>Singapore</t>
        </is>
      </c>
      <c r="D32" t="inlineStr">
        <is>
          <t>Manufacturing</t>
        </is>
      </c>
      <c r="E32" t="inlineStr">
        <is>
          <t>1,000 and above</t>
        </is>
      </c>
      <c r="F32" t="inlineStr">
        <is>
          <t>Inactive</t>
        </is>
      </c>
      <c r="G32" t="inlineStr">
        <is>
          <t>Operations CRM</t>
        </is>
      </c>
      <c r="H32" s="11" t="n">
        <v>44740.48950231481</v>
      </c>
      <c r="I32">
        <f>YEAR(H32)</f>
        <v/>
      </c>
      <c r="J32" t="inlineStr">
        <is>
          <t>Managerial</t>
        </is>
      </c>
      <c r="K32" t="inlineStr">
        <is>
          <t>Account Manager</t>
        </is>
      </c>
      <c r="L32" t="inlineStr">
        <is>
          <t>Carlos</t>
        </is>
      </c>
      <c r="M32" t="inlineStr">
        <is>
          <t>Lee</t>
        </is>
      </c>
      <c r="N32" t="inlineStr">
        <is>
          <t>-</t>
        </is>
      </c>
      <c r="O32">
        <f t="array" ref="O32">TRIM(LEFT(B32,MIN(IFERROR(FIND(Keywords!$A$1:$A$40,B32),LEN(B32)+1))-1))</f>
        <v/>
      </c>
      <c r="P32">
        <f>IF(F32="Active",1,0)</f>
        <v/>
      </c>
      <c r="Q32">
        <f>IF(F32="Inactive",1,0)</f>
        <v/>
      </c>
    </row>
    <row r="33">
      <c r="A33" t="inlineStr">
        <is>
          <t>LEAD0003874</t>
        </is>
      </c>
      <c r="B33" t="inlineStr">
        <is>
          <t>Northgate Networks Co Ltd</t>
        </is>
      </c>
      <c r="C33" t="inlineStr">
        <is>
          <t>Philippines</t>
        </is>
      </c>
      <c r="D33" t="inlineStr">
        <is>
          <t>Banking / Finance / Insurance / Investment</t>
        </is>
      </c>
      <c r="E33" t="inlineStr">
        <is>
          <t>1,000 and above</t>
        </is>
      </c>
      <c r="F33" t="inlineStr">
        <is>
          <t>Active</t>
        </is>
      </c>
      <c r="G33" t="inlineStr">
        <is>
          <t>Operations CRM</t>
        </is>
      </c>
      <c r="H33" t="inlineStr">
        <is>
          <t>-</t>
        </is>
      </c>
      <c r="I33" t="inlineStr">
        <is>
          <t>-</t>
        </is>
      </c>
      <c r="J33" t="inlineStr">
        <is>
          <t>Individual Contributor</t>
        </is>
      </c>
      <c r="K33" t="inlineStr">
        <is>
          <t>Supply Chain Manager</t>
        </is>
      </c>
      <c r="L33" t="inlineStr">
        <is>
          <t>Arjun</t>
        </is>
      </c>
      <c r="M33" t="inlineStr">
        <is>
          <t>Kim</t>
        </is>
      </c>
      <c r="N33" t="inlineStr">
        <is>
          <t>-</t>
        </is>
      </c>
      <c r="O33">
        <f t="array" ref="O33">TRIM(LEFT(B33,MIN(IFERROR(FIND(Keywords!$A$1:$A$40,B33),LEN(B33)+1))-1))</f>
        <v/>
      </c>
      <c r="P33">
        <f>IF(F33="Active",1,0)</f>
        <v/>
      </c>
      <c r="Q33">
        <f>IF(F33="Inactive",1,0)</f>
        <v/>
      </c>
    </row>
    <row r="34">
      <c r="A34" t="inlineStr">
        <is>
          <t>LEAD0003907</t>
        </is>
      </c>
      <c r="B34" t="inlineStr">
        <is>
          <t>Apex Industries Corp</t>
        </is>
      </c>
      <c r="C34" t="inlineStr">
        <is>
          <t>Singapore</t>
        </is>
      </c>
      <c r="D34" t="inlineStr">
        <is>
          <t>Government / Public Services / Military</t>
        </is>
      </c>
      <c r="E34" t="inlineStr">
        <is>
          <t>1,000 and above</t>
        </is>
      </c>
      <c r="F34" t="inlineStr">
        <is>
          <t>Inactive</t>
        </is>
      </c>
      <c r="G34" t="inlineStr">
        <is>
          <t>Operations CRM</t>
        </is>
      </c>
      <c r="H34" t="inlineStr">
        <is>
          <t>-</t>
        </is>
      </c>
      <c r="I34" t="inlineStr">
        <is>
          <t>-</t>
        </is>
      </c>
      <c r="J34" t="inlineStr">
        <is>
          <t>Director</t>
        </is>
      </c>
      <c r="K34" t="inlineStr">
        <is>
          <t>Compliance Officer</t>
        </is>
      </c>
      <c r="L34" t="inlineStr">
        <is>
          <t>Mary</t>
        </is>
      </c>
      <c r="M34" t="inlineStr">
        <is>
          <t>Lim</t>
        </is>
      </c>
      <c r="N34" t="inlineStr">
        <is>
          <t>-</t>
        </is>
      </c>
      <c r="O34">
        <f t="array" ref="O34">TRIM(LEFT(B34,MIN(IFERROR(FIND(Keywords!$A$1:$A$40,B34),LEN(B34)+1))-1))</f>
        <v/>
      </c>
      <c r="P34">
        <f>IF(F34="Active",1,0)</f>
        <v/>
      </c>
      <c r="Q34">
        <f>IF(F34="Inactive",1,0)</f>
        <v/>
      </c>
    </row>
    <row r="35">
      <c r="A35" t="inlineStr">
        <is>
          <t>LEAD0003977</t>
        </is>
      </c>
      <c r="B35" t="inlineStr">
        <is>
          <t>Cascade Industries Co Ltd</t>
        </is>
      </c>
      <c r="C35" t="inlineStr">
        <is>
          <t>Singapore</t>
        </is>
      </c>
      <c r="D35" t="inlineStr">
        <is>
          <t>Banking / Finance / Insurance / Investment</t>
        </is>
      </c>
      <c r="E35" t="inlineStr">
        <is>
          <t>1,000 and above</t>
        </is>
      </c>
      <c r="F35" t="inlineStr">
        <is>
          <t>Active</t>
        </is>
      </c>
      <c r="G35" t="inlineStr">
        <is>
          <t>Operations CRM</t>
        </is>
      </c>
      <c r="H35" s="11" t="n">
        <v>45887</v>
      </c>
      <c r="I35">
        <f>YEAR(H35)</f>
        <v/>
      </c>
      <c r="J35" t="inlineStr">
        <is>
          <t>Managerial</t>
        </is>
      </c>
      <c r="K35" t="inlineStr">
        <is>
          <t>Country Manager</t>
        </is>
      </c>
      <c r="L35" t="inlineStr">
        <is>
          <t>Somchai</t>
        </is>
      </c>
      <c r="M35" t="inlineStr">
        <is>
          <t>Murphy</t>
        </is>
      </c>
      <c r="N35" t="inlineStr">
        <is>
          <t>-</t>
        </is>
      </c>
      <c r="O35">
        <f t="array" ref="O35">TRIM(LEFT(B35,MIN(IFERROR(FIND(Keywords!$A$1:$A$40,B35),LEN(B35)+1))-1))</f>
        <v/>
      </c>
      <c r="P35">
        <f>IF(F35="Active",1,0)</f>
        <v/>
      </c>
      <c r="Q35">
        <f>IF(F35="Inactive",1,0)</f>
        <v/>
      </c>
    </row>
    <row r="36">
      <c r="A36" t="inlineStr">
        <is>
          <t>LEAD0003992</t>
        </is>
      </c>
      <c r="B36" t="inlineStr">
        <is>
          <t>Keystone Enterprises Ltd</t>
        </is>
      </c>
      <c r="C36" t="inlineStr">
        <is>
          <t>Singapore</t>
        </is>
      </c>
      <c r="D36" t="inlineStr">
        <is>
          <t>Banking / Finance / Insurance / Investment</t>
        </is>
      </c>
      <c r="E36" t="inlineStr">
        <is>
          <t>1,000 and above</t>
        </is>
      </c>
      <c r="F36" t="inlineStr">
        <is>
          <t>Active</t>
        </is>
      </c>
      <c r="G36" t="inlineStr">
        <is>
          <t>Lead provider A</t>
        </is>
      </c>
      <c r="H36" s="11" t="n">
        <v>45783</v>
      </c>
      <c r="I36">
        <f>YEAR(H36)</f>
        <v/>
      </c>
      <c r="J36" t="inlineStr">
        <is>
          <t>Managerial</t>
        </is>
      </c>
      <c r="K36" t="inlineStr">
        <is>
          <t>Account Manager</t>
        </is>
      </c>
      <c r="L36" t="inlineStr">
        <is>
          <t>Mei</t>
        </is>
      </c>
      <c r="M36" t="inlineStr">
        <is>
          <t>Chen</t>
        </is>
      </c>
      <c r="N36" t="inlineStr">
        <is>
          <t>https://example.com/in/mei-chen-ea05e553</t>
        </is>
      </c>
      <c r="O36">
        <f t="array" ref="O36">TRIM(LEFT(B36,MIN(IFERROR(FIND(Keywords!$A$1:$A$40,B36),LEN(B36)+1))-1))</f>
        <v/>
      </c>
      <c r="P36">
        <f>IF(F36="Active",1,0)</f>
        <v/>
      </c>
      <c r="Q36">
        <f>IF(F36="Inactive",1,0)</f>
        <v/>
      </c>
    </row>
    <row r="37">
      <c r="A37" t="inlineStr">
        <is>
          <t>LEAD0004048</t>
        </is>
      </c>
      <c r="B37" t="inlineStr">
        <is>
          <t>Horizon Holdings Pte Ltd</t>
        </is>
      </c>
      <c r="C37" t="inlineStr">
        <is>
          <t>Australia</t>
        </is>
      </c>
      <c r="D37" t="inlineStr">
        <is>
          <t>Utilities (Gas/Water/Electricity/Oil)</t>
        </is>
      </c>
      <c r="E37" t="inlineStr">
        <is>
          <t>1,000 and above</t>
        </is>
      </c>
      <c r="F37" t="inlineStr">
        <is>
          <t>Inactive</t>
        </is>
      </c>
      <c r="G37" t="inlineStr">
        <is>
          <t>Operations CRM</t>
        </is>
      </c>
      <c r="H37" t="inlineStr">
        <is>
          <t>-</t>
        </is>
      </c>
      <c r="I37" t="inlineStr">
        <is>
          <t>-</t>
        </is>
      </c>
      <c r="J37" t="inlineStr">
        <is>
          <t>Managerial</t>
        </is>
      </c>
      <c r="K37" t="inlineStr">
        <is>
          <t>Account Manager</t>
        </is>
      </c>
      <c r="L37" t="inlineStr">
        <is>
          <t>Sophia</t>
        </is>
      </c>
      <c r="M37" t="inlineStr">
        <is>
          <t>Wong</t>
        </is>
      </c>
      <c r="N37" t="inlineStr">
        <is>
          <t>-</t>
        </is>
      </c>
      <c r="O37">
        <f t="array" ref="O37">TRIM(LEFT(B37,MIN(IFERROR(FIND(Keywords!$A$1:$A$40,B37),LEN(B37)+1))-1))</f>
        <v/>
      </c>
      <c r="P37">
        <f>IF(F37="Active",1,0)</f>
        <v/>
      </c>
      <c r="Q37">
        <f>IF(F37="Inactive",1,0)</f>
        <v/>
      </c>
    </row>
    <row r="38">
      <c r="A38" t="inlineStr">
        <is>
          <t>LEAD0004055</t>
        </is>
      </c>
      <c r="B38" t="inlineStr">
        <is>
          <t>Juniper Technologies Co Ltd</t>
        </is>
      </c>
      <c r="C38" t="inlineStr">
        <is>
          <t>Philippines</t>
        </is>
      </c>
      <c r="D38" t="inlineStr">
        <is>
          <t>Banking / Finance / Insurance / Investment</t>
        </is>
      </c>
      <c r="E38" t="inlineStr">
        <is>
          <t>1,000 and above</t>
        </is>
      </c>
      <c r="F38" t="inlineStr">
        <is>
          <t>Active</t>
        </is>
      </c>
      <c r="G38" t="inlineStr">
        <is>
          <t>Operations CRM</t>
        </is>
      </c>
      <c r="H38" t="inlineStr">
        <is>
          <t>-</t>
        </is>
      </c>
      <c r="I38" t="inlineStr">
        <is>
          <t>-</t>
        </is>
      </c>
      <c r="J38" t="inlineStr">
        <is>
          <t>C-Level</t>
        </is>
      </c>
      <c r="K38" t="inlineStr">
        <is>
          <t>Account Manager</t>
        </is>
      </c>
      <c r="L38" t="inlineStr">
        <is>
          <t>Ryan</t>
        </is>
      </c>
      <c r="M38" t="inlineStr">
        <is>
          <t>Osman</t>
        </is>
      </c>
      <c r="N38" t="inlineStr">
        <is>
          <t>https://example.com/in/ryan-osman-cb8ce4f2</t>
        </is>
      </c>
      <c r="O38">
        <f t="array" ref="O38">TRIM(LEFT(B38,MIN(IFERROR(FIND(Keywords!$A$1:$A$40,B38),LEN(B38)+1))-1))</f>
        <v/>
      </c>
      <c r="P38">
        <f>IF(F38="Active",1,0)</f>
        <v/>
      </c>
      <c r="Q38">
        <f>IF(F38="Inactive",1,0)</f>
        <v/>
      </c>
    </row>
    <row r="39">
      <c r="A39" t="inlineStr">
        <is>
          <t>LEAD0004080</t>
        </is>
      </c>
      <c r="B39" t="inlineStr">
        <is>
          <t>Maple Systems Corp</t>
        </is>
      </c>
      <c r="C39" t="inlineStr">
        <is>
          <t>Thailand</t>
        </is>
      </c>
      <c r="D39" t="inlineStr">
        <is>
          <t>Banking / Finance / Insurance / Investment</t>
        </is>
      </c>
      <c r="E39" t="inlineStr">
        <is>
          <t>1,000 and above</t>
        </is>
      </c>
      <c r="F39" t="inlineStr">
        <is>
          <t>Active</t>
        </is>
      </c>
      <c r="G39" t="inlineStr">
        <is>
          <t>Operations CRM</t>
        </is>
      </c>
      <c r="H39" t="inlineStr">
        <is>
          <t>-</t>
        </is>
      </c>
      <c r="I39" t="inlineStr">
        <is>
          <t>-</t>
        </is>
      </c>
      <c r="J39" t="inlineStr">
        <is>
          <t>Managerial</t>
        </is>
      </c>
      <c r="K39" t="inlineStr">
        <is>
          <t>Operations Director</t>
        </is>
      </c>
      <c r="L39" t="inlineStr">
        <is>
          <t>Dewi</t>
        </is>
      </c>
      <c r="M39" t="inlineStr">
        <is>
          <t>Kim</t>
        </is>
      </c>
      <c r="N39" t="inlineStr">
        <is>
          <t>https://example.com/in/dewi-kim-ceeec474</t>
        </is>
      </c>
      <c r="O39">
        <f t="array" ref="O39">TRIM(LEFT(B39,MIN(IFERROR(FIND(Keywords!$A$1:$A$40,B39),LEN(B39)+1))-1))</f>
        <v/>
      </c>
      <c r="P39">
        <f>IF(F39="Active",1,0)</f>
        <v/>
      </c>
      <c r="Q39">
        <f>IF(F39="Inactive",1,0)</f>
        <v/>
      </c>
    </row>
    <row r="40">
      <c r="A40" t="inlineStr">
        <is>
          <t>LEAD0004115</t>
        </is>
      </c>
      <c r="B40" t="inlineStr">
        <is>
          <t>Oakridge Group Ltd</t>
        </is>
      </c>
      <c r="C40" t="inlineStr">
        <is>
          <t>Australia</t>
        </is>
      </c>
      <c r="D40" t="inlineStr">
        <is>
          <t>Non-Profit Organization</t>
        </is>
      </c>
      <c r="E40" t="inlineStr">
        <is>
          <t>500-999</t>
        </is>
      </c>
      <c r="F40" t="inlineStr">
        <is>
          <t>Active</t>
        </is>
      </c>
      <c r="G40" t="inlineStr">
        <is>
          <t>Operations CRM</t>
        </is>
      </c>
      <c r="H40" t="inlineStr">
        <is>
          <t>-</t>
        </is>
      </c>
      <c r="I40" t="inlineStr">
        <is>
          <t>-</t>
        </is>
      </c>
      <c r="J40" t="inlineStr">
        <is>
          <t>C-Level</t>
        </is>
      </c>
      <c r="K40" t="inlineStr">
        <is>
          <t>Supply Chain Manager</t>
        </is>
      </c>
      <c r="L40" t="inlineStr">
        <is>
          <t>Ravi</t>
        </is>
      </c>
      <c r="M40" t="inlineStr">
        <is>
          <t>Wong</t>
        </is>
      </c>
      <c r="N40" t="inlineStr">
        <is>
          <t>https://example.com/in/ravi-wong-7f135437</t>
        </is>
      </c>
      <c r="O40">
        <f t="array" ref="O40">TRIM(LEFT(B40,MIN(IFERROR(FIND(Keywords!$A$1:$A$40,B40),LEN(B40)+1))-1))</f>
        <v/>
      </c>
      <c r="P40">
        <f>IF(F40="Active",1,0)</f>
        <v/>
      </c>
      <c r="Q40">
        <f>IF(F40="Inactive",1,0)</f>
        <v/>
      </c>
    </row>
    <row r="41">
      <c r="A41" t="inlineStr">
        <is>
          <t>LEAD0004153</t>
        </is>
      </c>
      <c r="B41" t="inlineStr">
        <is>
          <t>Granite Ventures Co Ltd</t>
        </is>
      </c>
      <c r="C41" t="inlineStr">
        <is>
          <t>Indonesia</t>
        </is>
      </c>
      <c r="D41" t="inlineStr">
        <is>
          <t>Banking / Finance / Insurance / Investment</t>
        </is>
      </c>
      <c r="E41" t="inlineStr">
        <is>
          <t>1,000 and above</t>
        </is>
      </c>
      <c r="F41" t="inlineStr">
        <is>
          <t>Active</t>
        </is>
      </c>
      <c r="G41" t="inlineStr">
        <is>
          <t>Operations CRM</t>
        </is>
      </c>
      <c r="H41" t="inlineStr">
        <is>
          <t>-</t>
        </is>
      </c>
      <c r="I41" t="inlineStr">
        <is>
          <t>-</t>
        </is>
      </c>
      <c r="J41" t="inlineStr">
        <is>
          <t>C-Level</t>
        </is>
      </c>
      <c r="K41" t="inlineStr">
        <is>
          <t>VP of Technology</t>
        </is>
      </c>
      <c r="L41" t="inlineStr">
        <is>
          <t>James</t>
        </is>
      </c>
      <c r="M41" t="inlineStr">
        <is>
          <t>Yamada</t>
        </is>
      </c>
      <c r="N41" t="inlineStr">
        <is>
          <t>-</t>
        </is>
      </c>
      <c r="O41">
        <f t="array" ref="O41">TRIM(LEFT(B41,MIN(IFERROR(FIND(Keywords!$A$1:$A$40,B41),LEN(B41)+1))-1))</f>
        <v/>
      </c>
      <c r="P41">
        <f>IF(F41="Active",1,0)</f>
        <v/>
      </c>
      <c r="Q41">
        <f>IF(F41="Inactive",1,0)</f>
        <v/>
      </c>
    </row>
    <row r="42">
      <c r="A42" t="inlineStr">
        <is>
          <t>LEAD0004214</t>
        </is>
      </c>
      <c r="B42" t="inlineStr">
        <is>
          <t>Pacific Partners Corp</t>
        </is>
      </c>
      <c r="C42" t="inlineStr">
        <is>
          <t>Singapore</t>
        </is>
      </c>
      <c r="D42" t="inlineStr">
        <is>
          <t>Transportation (Airline/Rail/Shipping/Logistics)</t>
        </is>
      </c>
      <c r="E42" t="inlineStr">
        <is>
          <t>250-499</t>
        </is>
      </c>
      <c r="F42" t="inlineStr">
        <is>
          <t>Active</t>
        </is>
      </c>
      <c r="G42" t="inlineStr">
        <is>
          <t>Operations CRM</t>
        </is>
      </c>
      <c r="H42" t="inlineStr">
        <is>
          <t>-</t>
        </is>
      </c>
      <c r="I42" t="inlineStr">
        <is>
          <t>-</t>
        </is>
      </c>
      <c r="J42" t="inlineStr">
        <is>
          <t>Individual Contributor</t>
        </is>
      </c>
      <c r="K42" t="inlineStr">
        <is>
          <t>Account Manager</t>
        </is>
      </c>
      <c r="L42" t="inlineStr">
        <is>
          <t>Hassan</t>
        </is>
      </c>
      <c r="M42" t="inlineStr">
        <is>
          <t>Rahman</t>
        </is>
      </c>
      <c r="N42" t="inlineStr">
        <is>
          <t>https://example.com/in/hassan-rahman-ccc916ff</t>
        </is>
      </c>
      <c r="O42">
        <f t="array" ref="O42">TRIM(LEFT(B42,MIN(IFERROR(FIND(Keywords!$A$1:$A$40,B42),LEN(B42)+1))-1))</f>
        <v/>
      </c>
      <c r="P42">
        <f>IF(F42="Active",1,0)</f>
        <v/>
      </c>
      <c r="Q42">
        <f>IF(F42="Inactive",1,0)</f>
        <v/>
      </c>
    </row>
    <row r="43">
      <c r="A43" t="inlineStr">
        <is>
          <t>LEAD0004260</t>
        </is>
      </c>
      <c r="B43" t="inlineStr">
        <is>
          <t>Redwood Systems Sdn Bhd</t>
        </is>
      </c>
      <c r="C43" t="inlineStr">
        <is>
          <t>Malaysia</t>
        </is>
      </c>
      <c r="D43" t="inlineStr">
        <is>
          <t>IT / Computing / Internet / Networking</t>
        </is>
      </c>
      <c r="E43" t="inlineStr">
        <is>
          <t>250-499</t>
        </is>
      </c>
      <c r="F43" t="inlineStr">
        <is>
          <t>Inactive</t>
        </is>
      </c>
      <c r="G43" t="inlineStr">
        <is>
          <t>Operations CRM</t>
        </is>
      </c>
      <c r="H43" s="11" t="n">
        <v>44902</v>
      </c>
      <c r="I43">
        <f>YEAR(H43)</f>
        <v/>
      </c>
      <c r="J43" t="inlineStr">
        <is>
          <t>Managerial</t>
        </is>
      </c>
      <c r="K43" t="inlineStr">
        <is>
          <t>Senior Engineer</t>
        </is>
      </c>
      <c r="L43" t="inlineStr">
        <is>
          <t>Mei</t>
        </is>
      </c>
      <c r="M43" t="inlineStr">
        <is>
          <t>Patel</t>
        </is>
      </c>
      <c r="N43" t="inlineStr">
        <is>
          <t>-</t>
        </is>
      </c>
      <c r="O43">
        <f t="array" ref="O43">TRIM(LEFT(B43,MIN(IFERROR(FIND(Keywords!$A$1:$A$40,B43),LEN(B43)+1))-1))</f>
        <v/>
      </c>
      <c r="P43">
        <f>IF(F43="Active",1,0)</f>
        <v/>
      </c>
      <c r="Q43">
        <f>IF(F43="Inactive",1,0)</f>
        <v/>
      </c>
    </row>
    <row r="44">
      <c r="A44" t="inlineStr">
        <is>
          <t>LEAD0004414</t>
        </is>
      </c>
      <c r="B44" t="inlineStr">
        <is>
          <t>Granite Solutions Sdn Bhd</t>
        </is>
      </c>
      <c r="C44" t="inlineStr">
        <is>
          <t>Malaysia</t>
        </is>
      </c>
      <c r="D44" t="inlineStr">
        <is>
          <t>Banking / Finance / Insurance / Investment</t>
        </is>
      </c>
      <c r="E44" t="inlineStr">
        <is>
          <t>1,000 and above</t>
        </is>
      </c>
      <c r="F44" t="inlineStr">
        <is>
          <t>Active</t>
        </is>
      </c>
      <c r="G44" t="inlineStr">
        <is>
          <t>Operations CRM</t>
        </is>
      </c>
      <c r="H44" s="11" t="n">
        <v>45644</v>
      </c>
      <c r="I44">
        <f>YEAR(H44)</f>
        <v/>
      </c>
      <c r="J44" t="inlineStr">
        <is>
          <t>Managerial</t>
        </is>
      </c>
      <c r="K44" t="inlineStr">
        <is>
          <t>Technical Lead</t>
        </is>
      </c>
      <c r="L44" t="inlineStr">
        <is>
          <t>Aisha</t>
        </is>
      </c>
      <c r="M44" t="inlineStr">
        <is>
          <t>Lim</t>
        </is>
      </c>
      <c r="N44" t="inlineStr">
        <is>
          <t>-</t>
        </is>
      </c>
      <c r="O44">
        <f t="array" ref="O44">TRIM(LEFT(B44,MIN(IFERROR(FIND(Keywords!$A$1:$A$40,B44),LEN(B44)+1))-1))</f>
        <v/>
      </c>
      <c r="P44">
        <f>IF(F44="Active",1,0)</f>
        <v/>
      </c>
      <c r="Q44">
        <f>IF(F44="Inactive",1,0)</f>
        <v/>
      </c>
    </row>
    <row r="45">
      <c r="A45" t="inlineStr">
        <is>
          <t>LEAD0004507</t>
        </is>
      </c>
      <c r="B45" t="inlineStr">
        <is>
          <t>Nova Consulting Ltd</t>
        </is>
      </c>
      <c r="C45" t="inlineStr">
        <is>
          <t>Australia</t>
        </is>
      </c>
      <c r="D45" t="inlineStr">
        <is>
          <t>Banking / Finance / Insurance / Investment</t>
        </is>
      </c>
      <c r="E45" t="inlineStr">
        <is>
          <t>1,000 and above</t>
        </is>
      </c>
      <c r="F45" t="inlineStr">
        <is>
          <t>Active</t>
        </is>
      </c>
      <c r="G45" t="inlineStr">
        <is>
          <t>Operations CRM</t>
        </is>
      </c>
      <c r="H45" s="11" t="n">
        <v>45518</v>
      </c>
      <c r="I45">
        <f>YEAR(H45)</f>
        <v/>
      </c>
      <c r="J45" t="inlineStr">
        <is>
          <t>Managerial</t>
        </is>
      </c>
      <c r="K45" t="inlineStr">
        <is>
          <t>VP of Technology</t>
        </is>
      </c>
      <c r="L45" t="inlineStr">
        <is>
          <t>Lina</t>
        </is>
      </c>
      <c r="M45" t="inlineStr">
        <is>
          <t>Novak</t>
        </is>
      </c>
      <c r="N45" t="inlineStr">
        <is>
          <t>-</t>
        </is>
      </c>
      <c r="O45">
        <f t="array" ref="O45">TRIM(LEFT(B45,MIN(IFERROR(FIND(Keywords!$A$1:$A$40,B45),LEN(B45)+1))-1))</f>
        <v/>
      </c>
      <c r="P45">
        <f>IF(F45="Active",1,0)</f>
        <v/>
      </c>
      <c r="Q45">
        <f>IF(F45="Inactive",1,0)</f>
        <v/>
      </c>
    </row>
    <row r="46">
      <c r="A46" t="inlineStr">
        <is>
          <t>LEAD0004579</t>
        </is>
      </c>
      <c r="B46" t="inlineStr">
        <is>
          <t>Falcon Group Inc</t>
        </is>
      </c>
      <c r="C46" t="inlineStr">
        <is>
          <t>Singapore</t>
        </is>
      </c>
      <c r="D46" t="inlineStr">
        <is>
          <t>Manufacturing</t>
        </is>
      </c>
      <c r="E46" t="inlineStr">
        <is>
          <t>1,000 and above</t>
        </is>
      </c>
      <c r="F46" t="inlineStr">
        <is>
          <t>Inactive</t>
        </is>
      </c>
      <c r="G46" t="inlineStr">
        <is>
          <t>Operations CRM</t>
        </is>
      </c>
      <c r="H46" t="inlineStr">
        <is>
          <t>-</t>
        </is>
      </c>
      <c r="I46" t="inlineStr">
        <is>
          <t>-</t>
        </is>
      </c>
      <c r="J46" t="inlineStr">
        <is>
          <t>Managerial</t>
        </is>
      </c>
      <c r="K46" t="inlineStr">
        <is>
          <t>Assistant Vice President</t>
        </is>
      </c>
      <c r="L46" t="inlineStr">
        <is>
          <t>Nadia</t>
        </is>
      </c>
      <c r="M46" t="inlineStr">
        <is>
          <t>Lim</t>
        </is>
      </c>
      <c r="N46" t="inlineStr">
        <is>
          <t>https://example.com/in/nadia-lim-ef94896f</t>
        </is>
      </c>
      <c r="O46">
        <f t="array" ref="O46">TRIM(LEFT(B46,MIN(IFERROR(FIND(Keywords!$A$1:$A$40,B46),LEN(B46)+1))-1))</f>
        <v/>
      </c>
      <c r="P46">
        <f>IF(F46="Active",1,0)</f>
        <v/>
      </c>
      <c r="Q46">
        <f>IF(F46="Inactive",1,0)</f>
        <v/>
      </c>
    </row>
    <row r="47">
      <c r="A47" t="inlineStr">
        <is>
          <t>LEAD0004609</t>
        </is>
      </c>
      <c r="B47" t="inlineStr">
        <is>
          <t>Prime Partners Berhad</t>
        </is>
      </c>
      <c r="C47" t="inlineStr">
        <is>
          <t>Singapore</t>
        </is>
      </c>
      <c r="D47" t="inlineStr">
        <is>
          <t>Utilities (Gas/Water/Electricity/Oil)</t>
        </is>
      </c>
      <c r="E47" t="inlineStr">
        <is>
          <t>1,000 and above</t>
        </is>
      </c>
      <c r="F47" t="inlineStr">
        <is>
          <t>Active</t>
        </is>
      </c>
      <c r="G47" t="inlineStr">
        <is>
          <t>Lead provider A</t>
        </is>
      </c>
      <c r="H47" t="inlineStr">
        <is>
          <t>-</t>
        </is>
      </c>
      <c r="I47" t="inlineStr">
        <is>
          <t>-</t>
        </is>
      </c>
      <c r="J47" t="inlineStr">
        <is>
          <t>Managerial</t>
        </is>
      </c>
      <c r="K47" t="inlineStr">
        <is>
          <t>Senior Engineer</t>
        </is>
      </c>
      <c r="L47" t="inlineStr">
        <is>
          <t>Somchai</t>
        </is>
      </c>
      <c r="M47" t="inlineStr">
        <is>
          <t>Park</t>
        </is>
      </c>
      <c r="N47" t="inlineStr">
        <is>
          <t>https://example.com/in/somchai-park-6d0c6634</t>
        </is>
      </c>
      <c r="O47">
        <f t="array" ref="O47">TRIM(LEFT(B47,MIN(IFERROR(FIND(Keywords!$A$1:$A$40,B47),LEN(B47)+1))-1))</f>
        <v/>
      </c>
      <c r="P47">
        <f>IF(F47="Active",1,0)</f>
        <v/>
      </c>
      <c r="Q47">
        <f>IF(F47="Inactive",1,0)</f>
        <v/>
      </c>
    </row>
    <row r="48">
      <c r="A48" t="inlineStr">
        <is>
          <t>LEAD0004748</t>
        </is>
      </c>
      <c r="B48" t="inlineStr">
        <is>
          <t>Granite Logistics Corp</t>
        </is>
      </c>
      <c r="C48" t="inlineStr">
        <is>
          <t>Singapore</t>
        </is>
      </c>
      <c r="D48" t="inlineStr">
        <is>
          <t>Banking / Finance / Insurance / Investment</t>
        </is>
      </c>
      <c r="E48" t="inlineStr">
        <is>
          <t>1,000 and above</t>
        </is>
      </c>
      <c r="F48" t="inlineStr">
        <is>
          <t>Active</t>
        </is>
      </c>
      <c r="G48" t="inlineStr">
        <is>
          <t>Operations CRM</t>
        </is>
      </c>
      <c r="H48" s="11" t="n">
        <v>45842</v>
      </c>
      <c r="I48">
        <f>YEAR(H48)</f>
        <v/>
      </c>
      <c r="J48" t="inlineStr">
        <is>
          <t>Director</t>
        </is>
      </c>
      <c r="K48" t="inlineStr">
        <is>
          <t>Regional Sales Manager</t>
        </is>
      </c>
      <c r="L48" t="inlineStr">
        <is>
          <t>Mei</t>
        </is>
      </c>
      <c r="M48" t="inlineStr">
        <is>
          <t>Rahman</t>
        </is>
      </c>
      <c r="N48" t="inlineStr">
        <is>
          <t>https://example.com/in/mei-rahman-e95a95f9</t>
        </is>
      </c>
      <c r="O48">
        <f t="array" ref="O48">TRIM(LEFT(B48,MIN(IFERROR(FIND(Keywords!$A$1:$A$40,B48),LEN(B48)+1))-1))</f>
        <v/>
      </c>
      <c r="P48">
        <f>IF(F48="Active",1,0)</f>
        <v/>
      </c>
      <c r="Q48">
        <f>IF(F48="Inactive",1,0)</f>
        <v/>
      </c>
    </row>
    <row r="49">
      <c r="A49" t="inlineStr">
        <is>
          <t>LEAD0004755</t>
        </is>
      </c>
      <c r="B49" t="inlineStr">
        <is>
          <t>Horizon Ventures Corp</t>
        </is>
      </c>
      <c r="C49" t="inlineStr">
        <is>
          <t>Singapore</t>
        </is>
      </c>
      <c r="D49" t="inlineStr">
        <is>
          <t>Education</t>
        </is>
      </c>
      <c r="E49" t="inlineStr">
        <is>
          <t>1,000 and above</t>
        </is>
      </c>
      <c r="F49" t="inlineStr">
        <is>
          <t>Active</t>
        </is>
      </c>
      <c r="G49" t="inlineStr">
        <is>
          <t>Operations CRM</t>
        </is>
      </c>
      <c r="H49" s="11" t="n">
        <v>45342</v>
      </c>
      <c r="I49">
        <f>YEAR(H49)</f>
        <v/>
      </c>
      <c r="J49" t="inlineStr">
        <is>
          <t>Managerial</t>
        </is>
      </c>
      <c r="K49" t="inlineStr">
        <is>
          <t>Chief Information Officer</t>
        </is>
      </c>
      <c r="L49" t="inlineStr">
        <is>
          <t>Kevin</t>
        </is>
      </c>
      <c r="M49" t="inlineStr">
        <is>
          <t>Gomez</t>
        </is>
      </c>
      <c r="N49" t="inlineStr">
        <is>
          <t>-</t>
        </is>
      </c>
      <c r="O49">
        <f t="array" ref="O49">TRIM(LEFT(B49,MIN(IFERROR(FIND(Keywords!$A$1:$A$40,B49),LEN(B49)+1))-1))</f>
        <v/>
      </c>
      <c r="P49">
        <f>IF(F49="Active",1,0)</f>
        <v/>
      </c>
      <c r="Q49">
        <f>IF(F49="Inactive",1,0)</f>
        <v/>
      </c>
    </row>
    <row r="50">
      <c r="A50" t="inlineStr">
        <is>
          <t>LEAD0004793</t>
        </is>
      </c>
      <c r="B50" t="inlineStr">
        <is>
          <t>Titan Networks Corp</t>
        </is>
      </c>
      <c r="C50" t="inlineStr">
        <is>
          <t>Indonesia</t>
        </is>
      </c>
      <c r="D50" t="inlineStr">
        <is>
          <t>Banking / Finance / Insurance / Investment</t>
        </is>
      </c>
      <c r="E50" t="inlineStr">
        <is>
          <t>1,000 and above</t>
        </is>
      </c>
      <c r="F50" t="inlineStr">
        <is>
          <t>Active</t>
        </is>
      </c>
      <c r="G50" t="inlineStr">
        <is>
          <t>Operations CRM</t>
        </is>
      </c>
      <c r="H50" t="inlineStr">
        <is>
          <t>-</t>
        </is>
      </c>
      <c r="I50" t="inlineStr">
        <is>
          <t>-</t>
        </is>
      </c>
      <c r="J50" t="inlineStr">
        <is>
          <t>Managerial</t>
        </is>
      </c>
      <c r="K50" t="inlineStr">
        <is>
          <t>Account Manager</t>
        </is>
      </c>
      <c r="L50" t="inlineStr">
        <is>
          <t>Grace</t>
        </is>
      </c>
      <c r="M50" t="inlineStr">
        <is>
          <t>Wong</t>
        </is>
      </c>
      <c r="N50" t="inlineStr">
        <is>
          <t>https://example.com/in/grace-wong-7ee011b1</t>
        </is>
      </c>
      <c r="O50">
        <f t="array" ref="O50">TRIM(LEFT(B50,MIN(IFERROR(FIND(Keywords!$A$1:$A$40,B50),LEN(B50)+1))-1))</f>
        <v/>
      </c>
      <c r="P50">
        <f>IF(F50="Active",1,0)</f>
        <v/>
      </c>
      <c r="Q50">
        <f>IF(F50="Inactive",1,0)</f>
        <v/>
      </c>
    </row>
    <row r="51">
      <c r="A51" t="inlineStr">
        <is>
          <t>LEAD0004798</t>
        </is>
      </c>
      <c r="B51" t="inlineStr">
        <is>
          <t>Lumen Dynamics Inc</t>
        </is>
      </c>
      <c r="C51" t="inlineStr">
        <is>
          <t>Indonesia</t>
        </is>
      </c>
      <c r="D51" t="inlineStr">
        <is>
          <t>Banking / Finance / Insurance / Investment</t>
        </is>
      </c>
      <c r="E51" t="inlineStr">
        <is>
          <t>250-499</t>
        </is>
      </c>
      <c r="F51" t="inlineStr">
        <is>
          <t>Inactive</t>
        </is>
      </c>
      <c r="G51" t="inlineStr">
        <is>
          <t>Operations CRM</t>
        </is>
      </c>
      <c r="H51" t="inlineStr">
        <is>
          <t>-</t>
        </is>
      </c>
      <c r="I51" t="inlineStr">
        <is>
          <t>-</t>
        </is>
      </c>
      <c r="J51" t="inlineStr">
        <is>
          <t>Managerial</t>
        </is>
      </c>
      <c r="K51" t="inlineStr">
        <is>
          <t>Regional Sales Manager</t>
        </is>
      </c>
      <c r="L51" t="inlineStr">
        <is>
          <t>Hiroshi</t>
        </is>
      </c>
      <c r="M51" t="inlineStr">
        <is>
          <t>Lim</t>
        </is>
      </c>
      <c r="N51" t="inlineStr">
        <is>
          <t>-</t>
        </is>
      </c>
      <c r="O51">
        <f t="array" ref="O51">TRIM(LEFT(B51,MIN(IFERROR(FIND(Keywords!$A$1:$A$40,B51),LEN(B51)+1))-1))</f>
        <v/>
      </c>
      <c r="P51">
        <f>IF(F51="Active",1,0)</f>
        <v/>
      </c>
      <c r="Q51">
        <f>IF(F51="Inactive",1,0)</f>
        <v/>
      </c>
    </row>
    <row r="52">
      <c r="A52" t="inlineStr">
        <is>
          <t>LEAD0005087</t>
        </is>
      </c>
      <c r="B52" t="inlineStr">
        <is>
          <t>Crescent Holdings Pte Ltd</t>
        </is>
      </c>
      <c r="C52" t="inlineStr">
        <is>
          <t>Hong Kong</t>
        </is>
      </c>
      <c r="D52" t="inlineStr">
        <is>
          <t>Government / Public Services / Military</t>
        </is>
      </c>
      <c r="E52" t="inlineStr">
        <is>
          <t>1,000 and above</t>
        </is>
      </c>
      <c r="F52" t="inlineStr">
        <is>
          <t>Active</t>
        </is>
      </c>
      <c r="G52" t="inlineStr">
        <is>
          <t>Operations CRM</t>
        </is>
      </c>
      <c r="H52" s="11" t="n">
        <v>44742</v>
      </c>
      <c r="I52">
        <f>YEAR(H52)</f>
        <v/>
      </c>
      <c r="J52" t="inlineStr">
        <is>
          <t>Managerial</t>
        </is>
      </c>
      <c r="K52" t="inlineStr">
        <is>
          <t>Account Manager</t>
        </is>
      </c>
      <c r="L52" t="inlineStr">
        <is>
          <t>Mary</t>
        </is>
      </c>
      <c r="M52" t="inlineStr">
        <is>
          <t>Aziz</t>
        </is>
      </c>
      <c r="N52" t="inlineStr">
        <is>
          <t>-</t>
        </is>
      </c>
      <c r="O52">
        <f t="array" ref="O52">TRIM(LEFT(B52,MIN(IFERROR(FIND(Keywords!$A$1:$A$40,B52),LEN(B52)+1))-1))</f>
        <v/>
      </c>
      <c r="P52">
        <f>IF(F52="Active",1,0)</f>
        <v/>
      </c>
      <c r="Q52">
        <f>IF(F52="Inactive",1,0)</f>
        <v/>
      </c>
    </row>
    <row r="53">
      <c r="A53" t="inlineStr">
        <is>
          <t>LEAD0005279</t>
        </is>
      </c>
      <c r="B53" t="inlineStr">
        <is>
          <t>Granite Networks Sdn Bhd</t>
        </is>
      </c>
      <c r="C53" t="inlineStr">
        <is>
          <t>Philippines</t>
        </is>
      </c>
      <c r="D53" t="inlineStr">
        <is>
          <t>Manufacturing</t>
        </is>
      </c>
      <c r="E53" t="inlineStr">
        <is>
          <t>1,000 and above</t>
        </is>
      </c>
      <c r="F53" t="inlineStr">
        <is>
          <t>Active</t>
        </is>
      </c>
      <c r="G53" t="inlineStr">
        <is>
          <t>Operations CRM</t>
        </is>
      </c>
      <c r="H53" s="11" t="n">
        <v>45040</v>
      </c>
      <c r="I53">
        <f>YEAR(H53)</f>
        <v/>
      </c>
      <c r="J53" t="inlineStr">
        <is>
          <t>Managerial</t>
        </is>
      </c>
      <c r="K53" t="inlineStr">
        <is>
          <t>Account Manager</t>
        </is>
      </c>
      <c r="L53" t="inlineStr">
        <is>
          <t>Mai</t>
        </is>
      </c>
      <c r="M53" t="inlineStr">
        <is>
          <t>Widodo</t>
        </is>
      </c>
      <c r="N53" t="inlineStr">
        <is>
          <t>-</t>
        </is>
      </c>
      <c r="O53">
        <f t="array" ref="O53">TRIM(LEFT(B53,MIN(IFERROR(FIND(Keywords!$A$1:$A$40,B53),LEN(B53)+1))-1))</f>
        <v/>
      </c>
      <c r="P53">
        <f>IF(F53="Active",1,0)</f>
        <v/>
      </c>
      <c r="Q53">
        <f>IF(F53="Inactive",1,0)</f>
        <v/>
      </c>
    </row>
    <row r="54">
      <c r="A54" t="inlineStr">
        <is>
          <t>LEAD0005281</t>
        </is>
      </c>
      <c r="B54" t="inlineStr">
        <is>
          <t>Harbor Capital Sdn Bhd</t>
        </is>
      </c>
      <c r="C54" t="inlineStr">
        <is>
          <t>Singapore</t>
        </is>
      </c>
      <c r="D54" t="inlineStr">
        <is>
          <t>Government / Public Services / Military</t>
        </is>
      </c>
      <c r="E54" t="inlineStr">
        <is>
          <t>1,000 and above</t>
        </is>
      </c>
      <c r="F54" t="inlineStr">
        <is>
          <t>Active</t>
        </is>
      </c>
      <c r="G54" t="inlineStr">
        <is>
          <t>Operations CRM</t>
        </is>
      </c>
      <c r="H54" t="inlineStr">
        <is>
          <t>-</t>
        </is>
      </c>
      <c r="I54" t="inlineStr">
        <is>
          <t>-</t>
        </is>
      </c>
      <c r="J54" t="inlineStr">
        <is>
          <t>C-Level</t>
        </is>
      </c>
      <c r="K54" t="inlineStr">
        <is>
          <t>IT Manager</t>
        </is>
      </c>
      <c r="L54" t="inlineStr">
        <is>
          <t>Nadia</t>
        </is>
      </c>
      <c r="M54" t="inlineStr">
        <is>
          <t>Widodo</t>
        </is>
      </c>
      <c r="N54" t="inlineStr">
        <is>
          <t>-</t>
        </is>
      </c>
      <c r="O54">
        <f t="array" ref="O54">TRIM(LEFT(B54,MIN(IFERROR(FIND(Keywords!$A$1:$A$40,B54),LEN(B54)+1))-1))</f>
        <v/>
      </c>
      <c r="P54">
        <f>IF(F54="Active",1,0)</f>
        <v/>
      </c>
      <c r="Q54">
        <f>IF(F54="Inactive",1,0)</f>
        <v/>
      </c>
    </row>
    <row r="55">
      <c r="A55" t="inlineStr">
        <is>
          <t>LEAD0005365</t>
        </is>
      </c>
      <c r="B55" t="inlineStr">
        <is>
          <t>Keystone Partners Inc</t>
        </is>
      </c>
      <c r="C55" t="inlineStr">
        <is>
          <t>Singapore</t>
        </is>
      </c>
      <c r="D55" t="inlineStr">
        <is>
          <t>Manufacturing</t>
        </is>
      </c>
      <c r="E55" t="inlineStr">
        <is>
          <t>1,000 and above</t>
        </is>
      </c>
      <c r="F55" t="inlineStr">
        <is>
          <t>Active</t>
        </is>
      </c>
      <c r="G55" t="inlineStr">
        <is>
          <t>Operations CRM</t>
        </is>
      </c>
      <c r="H55" t="inlineStr">
        <is>
          <t>-</t>
        </is>
      </c>
      <c r="I55" t="inlineStr">
        <is>
          <t>-</t>
        </is>
      </c>
      <c r="J55" t="inlineStr">
        <is>
          <t>C-Level</t>
        </is>
      </c>
      <c r="K55" t="inlineStr">
        <is>
          <t>Finance Manager</t>
        </is>
      </c>
      <c r="L55" t="inlineStr">
        <is>
          <t>Hiroshi</t>
        </is>
      </c>
      <c r="M55" t="inlineStr">
        <is>
          <t>Tan</t>
        </is>
      </c>
      <c r="N55" t="inlineStr">
        <is>
          <t>https://example.com/in/hiroshi-tan-bf759bef</t>
        </is>
      </c>
      <c r="O55">
        <f t="array" ref="O55">TRIM(LEFT(B55,MIN(IFERROR(FIND(Keywords!$A$1:$A$40,B55),LEN(B55)+1))-1))</f>
        <v/>
      </c>
      <c r="P55">
        <f>IF(F55="Active",1,0)</f>
        <v/>
      </c>
      <c r="Q55">
        <f>IF(F55="Inactive",1,0)</f>
        <v/>
      </c>
    </row>
    <row r="56">
      <c r="A56" t="inlineStr">
        <is>
          <t>LEAD0005439</t>
        </is>
      </c>
      <c r="B56" t="inlineStr">
        <is>
          <t>Oakridge Group Co Ltd</t>
        </is>
      </c>
      <c r="C56" t="inlineStr">
        <is>
          <t>Singapore</t>
        </is>
      </c>
      <c r="D56" t="inlineStr">
        <is>
          <t>Business / Professional Services / Consultancies</t>
        </is>
      </c>
      <c r="E56" t="inlineStr">
        <is>
          <t>1,000 and above</t>
        </is>
      </c>
      <c r="F56" t="inlineStr">
        <is>
          <t>Inactive</t>
        </is>
      </c>
      <c r="G56" t="inlineStr">
        <is>
          <t>Lead provider A</t>
        </is>
      </c>
      <c r="H56" t="inlineStr">
        <is>
          <t>-</t>
        </is>
      </c>
      <c r="I56" t="inlineStr">
        <is>
          <t>-</t>
        </is>
      </c>
      <c r="J56" t="inlineStr">
        <is>
          <t>C-Level</t>
        </is>
      </c>
      <c r="K56" t="inlineStr">
        <is>
          <t>Supply Chain Manager</t>
        </is>
      </c>
      <c r="L56" t="inlineStr">
        <is>
          <t>Tom</t>
        </is>
      </c>
      <c r="M56" t="inlineStr">
        <is>
          <t>Karim</t>
        </is>
      </c>
      <c r="N56" t="inlineStr">
        <is>
          <t>https://example.com/in/tom-karim-9c7c3b4a</t>
        </is>
      </c>
      <c r="O56">
        <f t="array" ref="O56">TRIM(LEFT(B56,MIN(IFERROR(FIND(Keywords!$A$1:$A$40,B56),LEN(B56)+1))-1))</f>
        <v/>
      </c>
      <c r="P56">
        <f>IF(F56="Active",1,0)</f>
        <v/>
      </c>
      <c r="Q56">
        <f>IF(F56="Inactive",1,0)</f>
        <v/>
      </c>
    </row>
    <row r="57">
      <c r="A57" t="inlineStr">
        <is>
          <t>LEAD0005510</t>
        </is>
      </c>
      <c r="B57" t="inlineStr">
        <is>
          <t>Falcon Logistics Inc</t>
        </is>
      </c>
      <c r="C57" t="inlineStr">
        <is>
          <t>Singapore</t>
        </is>
      </c>
      <c r="D57" t="inlineStr">
        <is>
          <t>Manufacturing</t>
        </is>
      </c>
      <c r="E57" t="inlineStr">
        <is>
          <t>250-499</t>
        </is>
      </c>
      <c r="F57" t="inlineStr">
        <is>
          <t>Active</t>
        </is>
      </c>
      <c r="G57" t="inlineStr">
        <is>
          <t>Operations CRM</t>
        </is>
      </c>
      <c r="H57" s="11" t="n">
        <v>45512.48488425926</v>
      </c>
      <c r="I57">
        <f>YEAR(H57)</f>
        <v/>
      </c>
      <c r="J57" t="inlineStr">
        <is>
          <t>Individual Contributor</t>
        </is>
      </c>
      <c r="K57" t="inlineStr">
        <is>
          <t>IT Executive</t>
        </is>
      </c>
      <c r="L57" t="inlineStr">
        <is>
          <t>Hassan</t>
        </is>
      </c>
      <c r="M57" t="inlineStr">
        <is>
          <t>Haryanto</t>
        </is>
      </c>
      <c r="N57" t="inlineStr">
        <is>
          <t>-</t>
        </is>
      </c>
      <c r="O57">
        <f t="array" ref="O57">TRIM(LEFT(B57,MIN(IFERROR(FIND(Keywords!$A$1:$A$40,B57),LEN(B57)+1))-1))</f>
        <v/>
      </c>
      <c r="P57">
        <f>IF(F57="Active",1,0)</f>
        <v/>
      </c>
      <c r="Q57">
        <f>IF(F57="Inactive",1,0)</f>
        <v/>
      </c>
    </row>
    <row r="58">
      <c r="A58" t="inlineStr">
        <is>
          <t>LEAD0005557</t>
        </is>
      </c>
      <c r="B58" t="inlineStr">
        <is>
          <t>Cascade Consulting Pte Ltd</t>
        </is>
      </c>
      <c r="C58" t="inlineStr">
        <is>
          <t>Singapore</t>
        </is>
      </c>
      <c r="D58" t="inlineStr">
        <is>
          <t>Banking / Finance / Insurance / Investment</t>
        </is>
      </c>
      <c r="E58" t="inlineStr">
        <is>
          <t>1,000 and above</t>
        </is>
      </c>
      <c r="F58" t="inlineStr">
        <is>
          <t>Inactive</t>
        </is>
      </c>
      <c r="G58" t="inlineStr">
        <is>
          <t>Operations CRM</t>
        </is>
      </c>
      <c r="H58" t="inlineStr">
        <is>
          <t>-</t>
        </is>
      </c>
      <c r="I58" t="inlineStr">
        <is>
          <t>-</t>
        </is>
      </c>
      <c r="J58" t="inlineStr">
        <is>
          <t>Managerial</t>
        </is>
      </c>
      <c r="K58" t="inlineStr">
        <is>
          <t>Senior Engineer</t>
        </is>
      </c>
      <c r="L58" t="inlineStr">
        <is>
          <t>Budi</t>
        </is>
      </c>
      <c r="M58" t="inlineStr">
        <is>
          <t>Chong</t>
        </is>
      </c>
      <c r="N58" t="inlineStr">
        <is>
          <t>-</t>
        </is>
      </c>
      <c r="O58">
        <f t="array" ref="O58">TRIM(LEFT(B58,MIN(IFERROR(FIND(Keywords!$A$1:$A$40,B58),LEN(B58)+1))-1))</f>
        <v/>
      </c>
      <c r="P58">
        <f>IF(F58="Active",1,0)</f>
        <v/>
      </c>
      <c r="Q58">
        <f>IF(F58="Inactive",1,0)</f>
        <v/>
      </c>
    </row>
    <row r="59">
      <c r="A59" t="inlineStr">
        <is>
          <t>LEAD0005566</t>
        </is>
      </c>
      <c r="B59" t="inlineStr">
        <is>
          <t>Crescent Dynamics Inc</t>
        </is>
      </c>
      <c r="C59" t="inlineStr">
        <is>
          <t>Indonesia</t>
        </is>
      </c>
      <c r="D59" t="inlineStr">
        <is>
          <t>Banking / Finance / Insurance / Investment</t>
        </is>
      </c>
      <c r="E59" t="inlineStr">
        <is>
          <t>1,000 and above</t>
        </is>
      </c>
      <c r="F59" t="inlineStr">
        <is>
          <t>Active</t>
        </is>
      </c>
      <c r="G59" t="inlineStr">
        <is>
          <t>Operations CRM</t>
        </is>
      </c>
      <c r="H59" t="inlineStr">
        <is>
          <t>-</t>
        </is>
      </c>
      <c r="I59" t="inlineStr">
        <is>
          <t>-</t>
        </is>
      </c>
      <c r="J59" t="inlineStr">
        <is>
          <t>Individual Contributor</t>
        </is>
      </c>
      <c r="K59" t="inlineStr">
        <is>
          <t>Finance Manager</t>
        </is>
      </c>
      <c r="L59" t="inlineStr">
        <is>
          <t>Carlos</t>
        </is>
      </c>
      <c r="M59" t="inlineStr">
        <is>
          <t>Park</t>
        </is>
      </c>
      <c r="N59" t="inlineStr">
        <is>
          <t>-</t>
        </is>
      </c>
      <c r="O59">
        <f t="array" ref="O59">TRIM(LEFT(B59,MIN(IFERROR(FIND(Keywords!$A$1:$A$40,B59),LEN(B59)+1))-1))</f>
        <v/>
      </c>
      <c r="P59">
        <f>IF(F59="Active",1,0)</f>
        <v/>
      </c>
      <c r="Q59">
        <f>IF(F59="Inactive",1,0)</f>
        <v/>
      </c>
    </row>
    <row r="60">
      <c r="A60" t="inlineStr">
        <is>
          <t>LEAD0005629</t>
        </is>
      </c>
      <c r="B60" t="inlineStr">
        <is>
          <t>Redwood Solutions Ltd</t>
        </is>
      </c>
      <c r="C60" t="inlineStr">
        <is>
          <t>Indonesia</t>
        </is>
      </c>
      <c r="D60" t="inlineStr">
        <is>
          <t>Travel / Hotels / Hospitality / Food and Beverage</t>
        </is>
      </c>
      <c r="E60" t="inlineStr">
        <is>
          <t>250-499</t>
        </is>
      </c>
      <c r="F60" t="inlineStr">
        <is>
          <t>Inactive</t>
        </is>
      </c>
      <c r="G60" t="inlineStr">
        <is>
          <t>Operations CRM</t>
        </is>
      </c>
      <c r="H60" t="inlineStr">
        <is>
          <t>-</t>
        </is>
      </c>
      <c r="I60" t="inlineStr">
        <is>
          <t>-</t>
        </is>
      </c>
      <c r="J60" t="inlineStr">
        <is>
          <t>Individual Contributor</t>
        </is>
      </c>
      <c r="K60" t="inlineStr">
        <is>
          <t>Account Manager</t>
        </is>
      </c>
      <c r="L60" t="inlineStr">
        <is>
          <t>Aisha</t>
        </is>
      </c>
      <c r="M60" t="inlineStr">
        <is>
          <t>Nguyen</t>
        </is>
      </c>
      <c r="N60" t="inlineStr">
        <is>
          <t>-</t>
        </is>
      </c>
      <c r="O60">
        <f t="array" ref="O60">TRIM(LEFT(B60,MIN(IFERROR(FIND(Keywords!$A$1:$A$40,B60),LEN(B60)+1))-1))</f>
        <v/>
      </c>
      <c r="P60">
        <f>IF(F60="Active",1,0)</f>
        <v/>
      </c>
      <c r="Q60">
        <f>IF(F60="Inactive",1,0)</f>
        <v/>
      </c>
    </row>
    <row r="61">
      <c r="A61" t="inlineStr">
        <is>
          <t>LEAD0005633</t>
        </is>
      </c>
      <c r="B61" t="inlineStr">
        <is>
          <t>Vertex Holdings Pte Ltd</t>
        </is>
      </c>
      <c r="C61" t="inlineStr">
        <is>
          <t>Malaysia</t>
        </is>
      </c>
      <c r="D61" t="inlineStr">
        <is>
          <t>Banking / Finance / Insurance / Investment</t>
        </is>
      </c>
      <c r="E61" t="inlineStr">
        <is>
          <t>1,000 and above</t>
        </is>
      </c>
      <c r="F61" t="inlineStr">
        <is>
          <t>Active</t>
        </is>
      </c>
      <c r="G61" t="inlineStr">
        <is>
          <t>Operations CRM</t>
        </is>
      </c>
      <c r="H61" t="inlineStr">
        <is>
          <t>-</t>
        </is>
      </c>
      <c r="I61" t="inlineStr">
        <is>
          <t>-</t>
        </is>
      </c>
      <c r="J61" t="inlineStr">
        <is>
          <t>Managerial</t>
        </is>
      </c>
      <c r="K61" t="inlineStr">
        <is>
          <t>Chief Information Officer</t>
        </is>
      </c>
      <c r="L61" t="inlineStr">
        <is>
          <t>Ana</t>
        </is>
      </c>
      <c r="M61" t="inlineStr">
        <is>
          <t>Mendoza</t>
        </is>
      </c>
      <c r="N61" t="inlineStr">
        <is>
          <t>-</t>
        </is>
      </c>
      <c r="O61">
        <f t="array" ref="O61">TRIM(LEFT(B61,MIN(IFERROR(FIND(Keywords!$A$1:$A$40,B61),LEN(B61)+1))-1))</f>
        <v/>
      </c>
      <c r="P61">
        <f>IF(F61="Active",1,0)</f>
        <v/>
      </c>
      <c r="Q61">
        <f>IF(F61="Inactive",1,0)</f>
        <v/>
      </c>
    </row>
    <row r="62">
      <c r="A62" t="inlineStr">
        <is>
          <t>LEAD0005686</t>
        </is>
      </c>
      <c r="B62" t="inlineStr">
        <is>
          <t>Pacific Capital Berhad</t>
        </is>
      </c>
      <c r="C62" t="inlineStr">
        <is>
          <t>Malaysia</t>
        </is>
      </c>
      <c r="D62" t="inlineStr">
        <is>
          <t>Government / Public Services / Military</t>
        </is>
      </c>
      <c r="E62" t="inlineStr">
        <is>
          <t>1,000 and above</t>
        </is>
      </c>
      <c r="F62" t="inlineStr">
        <is>
          <t>Active</t>
        </is>
      </c>
      <c r="G62" t="inlineStr">
        <is>
          <t>Operations CRM</t>
        </is>
      </c>
      <c r="H62" s="11" t="n">
        <v>45057</v>
      </c>
      <c r="I62">
        <f>YEAR(H62)</f>
        <v/>
      </c>
      <c r="J62" t="inlineStr">
        <is>
          <t>Managerial</t>
        </is>
      </c>
      <c r="K62" t="inlineStr">
        <is>
          <t>Chief Information Officer</t>
        </is>
      </c>
      <c r="L62" t="inlineStr">
        <is>
          <t>Ryan</t>
        </is>
      </c>
      <c r="M62" t="inlineStr">
        <is>
          <t>Bautista</t>
        </is>
      </c>
      <c r="N62" t="inlineStr">
        <is>
          <t>-</t>
        </is>
      </c>
      <c r="O62">
        <f t="array" ref="O62">TRIM(LEFT(B62,MIN(IFERROR(FIND(Keywords!$A$1:$A$40,B62),LEN(B62)+1))-1))</f>
        <v/>
      </c>
      <c r="P62">
        <f>IF(F62="Active",1,0)</f>
        <v/>
      </c>
      <c r="Q62">
        <f>IF(F62="Inactive",1,0)</f>
        <v/>
      </c>
    </row>
    <row r="63">
      <c r="A63" t="inlineStr">
        <is>
          <t>LEAD0005945</t>
        </is>
      </c>
      <c r="B63" t="inlineStr">
        <is>
          <t>Meridian Enterprises Berhad</t>
        </is>
      </c>
      <c r="C63" t="inlineStr">
        <is>
          <t>Philippines</t>
        </is>
      </c>
      <c r="D63" t="inlineStr">
        <is>
          <t>Government / Public Services / Military</t>
        </is>
      </c>
      <c r="E63" t="inlineStr">
        <is>
          <t>1,000 and above</t>
        </is>
      </c>
      <c r="F63" t="inlineStr">
        <is>
          <t>Active</t>
        </is>
      </c>
      <c r="G63" t="inlineStr">
        <is>
          <t>Operations CRM</t>
        </is>
      </c>
      <c r="H63" s="11" t="n">
        <v>45279</v>
      </c>
      <c r="I63">
        <f>YEAR(H63)</f>
        <v/>
      </c>
      <c r="J63" t="inlineStr">
        <is>
          <t>Individual Contributor</t>
        </is>
      </c>
      <c r="K63" t="inlineStr">
        <is>
          <t>Business Development Manager</t>
        </is>
      </c>
      <c r="L63" t="inlineStr">
        <is>
          <t>Marco</t>
        </is>
      </c>
      <c r="M63" t="inlineStr">
        <is>
          <t>Bautista</t>
        </is>
      </c>
      <c r="N63" t="inlineStr">
        <is>
          <t>-</t>
        </is>
      </c>
      <c r="O63">
        <f t="array" ref="O63">TRIM(LEFT(B63,MIN(IFERROR(FIND(Keywords!$A$1:$A$40,B63),LEN(B63)+1))-1))</f>
        <v/>
      </c>
      <c r="P63">
        <f>IF(F63="Active",1,0)</f>
        <v/>
      </c>
      <c r="Q63">
        <f>IF(F63="Inactive",1,0)</f>
        <v/>
      </c>
    </row>
    <row r="64">
      <c r="A64" t="inlineStr">
        <is>
          <t>LEAD0005965</t>
        </is>
      </c>
      <c r="B64" t="inlineStr">
        <is>
          <t>Apex Holdings Berhad</t>
        </is>
      </c>
      <c r="C64" t="inlineStr">
        <is>
          <t>Hong Kong</t>
        </is>
      </c>
      <c r="D64" t="inlineStr">
        <is>
          <t>Healthcare</t>
        </is>
      </c>
      <c r="E64" t="inlineStr">
        <is>
          <t>1,000 and above</t>
        </is>
      </c>
      <c r="F64" t="inlineStr">
        <is>
          <t>Active</t>
        </is>
      </c>
      <c r="G64" t="inlineStr">
        <is>
          <t>Operations CRM</t>
        </is>
      </c>
      <c r="H64" s="11" t="n">
        <v>45782</v>
      </c>
      <c r="I64">
        <f>YEAR(H64)</f>
        <v/>
      </c>
      <c r="J64" t="inlineStr">
        <is>
          <t>Managerial</t>
        </is>
      </c>
      <c r="K64" t="inlineStr">
        <is>
          <t>Head of Procurement</t>
        </is>
      </c>
      <c r="L64" t="inlineStr">
        <is>
          <t>Marco</t>
        </is>
      </c>
      <c r="M64" t="inlineStr">
        <is>
          <t>Bautista</t>
        </is>
      </c>
      <c r="N64" t="inlineStr">
        <is>
          <t>-</t>
        </is>
      </c>
      <c r="O64">
        <f t="array" ref="O64">TRIM(LEFT(B64,MIN(IFERROR(FIND(Keywords!$A$1:$A$40,B64),LEN(B64)+1))-1))</f>
        <v/>
      </c>
      <c r="P64">
        <f>IF(F64="Active",1,0)</f>
        <v/>
      </c>
      <c r="Q64">
        <f>IF(F64="Inactive",1,0)</f>
        <v/>
      </c>
    </row>
    <row r="65">
      <c r="A65" t="inlineStr">
        <is>
          <t>LEAD0006043</t>
        </is>
      </c>
      <c r="B65" t="inlineStr">
        <is>
          <t>Apex Dynamics Inc</t>
        </is>
      </c>
      <c r="C65" t="inlineStr">
        <is>
          <t>Malaysia</t>
        </is>
      </c>
      <c r="D65" t="inlineStr">
        <is>
          <t>Manufacturing</t>
        </is>
      </c>
      <c r="E65" t="inlineStr">
        <is>
          <t>1,000 and above</t>
        </is>
      </c>
      <c r="F65" t="inlineStr">
        <is>
          <t>Active</t>
        </is>
      </c>
      <c r="G65" t="inlineStr">
        <is>
          <t>Operations CRM</t>
        </is>
      </c>
      <c r="H65" s="11" t="n">
        <v>45071</v>
      </c>
      <c r="I65">
        <f>YEAR(H65)</f>
        <v/>
      </c>
      <c r="J65" t="inlineStr">
        <is>
          <t>Managerial</t>
        </is>
      </c>
      <c r="K65" t="inlineStr">
        <is>
          <t>Account Manager</t>
        </is>
      </c>
      <c r="L65" t="inlineStr">
        <is>
          <t>Somchai</t>
        </is>
      </c>
      <c r="M65" t="inlineStr">
        <is>
          <t>Karim</t>
        </is>
      </c>
      <c r="N65" t="inlineStr">
        <is>
          <t>-</t>
        </is>
      </c>
      <c r="O65">
        <f t="array" ref="O65">TRIM(LEFT(B65,MIN(IFERROR(FIND(Keywords!$A$1:$A$40,B65),LEN(B65)+1))-1))</f>
        <v/>
      </c>
      <c r="P65">
        <f>IF(F65="Active",1,0)</f>
        <v/>
      </c>
      <c r="Q65">
        <f>IF(F65="Inactive",1,0)</f>
        <v/>
      </c>
    </row>
    <row r="66">
      <c r="A66" t="inlineStr">
        <is>
          <t>LEAD0006134</t>
        </is>
      </c>
      <c r="B66" t="inlineStr">
        <is>
          <t>Silverline Holdings Inc</t>
        </is>
      </c>
      <c r="C66" t="inlineStr">
        <is>
          <t>Thailand</t>
        </is>
      </c>
      <c r="D66" t="inlineStr">
        <is>
          <t>Retail / Wholesale / Import &amp; Export / Automotive</t>
        </is>
      </c>
      <c r="E66" t="inlineStr">
        <is>
          <t>250-499</t>
        </is>
      </c>
      <c r="F66" t="inlineStr">
        <is>
          <t>Active</t>
        </is>
      </c>
      <c r="G66" t="inlineStr">
        <is>
          <t>Operations CRM</t>
        </is>
      </c>
      <c r="H66" s="11" t="n">
        <v>45216</v>
      </c>
      <c r="I66">
        <f>YEAR(H66)</f>
        <v/>
      </c>
      <c r="J66" t="inlineStr">
        <is>
          <t>Managerial</t>
        </is>
      </c>
      <c r="K66" t="inlineStr">
        <is>
          <t>Compliance Officer</t>
        </is>
      </c>
      <c r="L66" t="inlineStr">
        <is>
          <t>Farah</t>
        </is>
      </c>
      <c r="M66" t="inlineStr">
        <is>
          <t>Aziz</t>
        </is>
      </c>
      <c r="N66" t="inlineStr">
        <is>
          <t>-</t>
        </is>
      </c>
      <c r="O66">
        <f t="array" ref="O66">TRIM(LEFT(B66,MIN(IFERROR(FIND(Keywords!$A$1:$A$40,B66),LEN(B66)+1))-1))</f>
        <v/>
      </c>
      <c r="P66">
        <f>IF(F66="Active",1,0)</f>
        <v/>
      </c>
      <c r="Q66">
        <f>IF(F66="Inactive",1,0)</f>
        <v/>
      </c>
    </row>
    <row r="67">
      <c r="A67" t="inlineStr">
        <is>
          <t>LEAD0006169</t>
        </is>
      </c>
      <c r="B67" t="inlineStr">
        <is>
          <t>Juniper Group Sdn Bhd</t>
        </is>
      </c>
      <c r="C67" t="inlineStr">
        <is>
          <t>Australia</t>
        </is>
      </c>
      <c r="D67" t="inlineStr">
        <is>
          <t>Banking / Finance / Insurance / Investment</t>
        </is>
      </c>
      <c r="E67" t="inlineStr">
        <is>
          <t>1,000 and above</t>
        </is>
      </c>
      <c r="F67" t="inlineStr">
        <is>
          <t>Active</t>
        </is>
      </c>
      <c r="G67" t="inlineStr">
        <is>
          <t>Operations CRM</t>
        </is>
      </c>
      <c r="H67" t="inlineStr">
        <is>
          <t>-</t>
        </is>
      </c>
      <c r="I67" t="inlineStr">
        <is>
          <t>-</t>
        </is>
      </c>
      <c r="J67" t="inlineStr">
        <is>
          <t>Managerial</t>
        </is>
      </c>
      <c r="K67" t="inlineStr">
        <is>
          <t>Senior Engineer</t>
        </is>
      </c>
      <c r="L67" t="inlineStr">
        <is>
          <t>Mei</t>
        </is>
      </c>
      <c r="M67" t="inlineStr">
        <is>
          <t>Santos</t>
        </is>
      </c>
      <c r="N67" t="inlineStr">
        <is>
          <t>-</t>
        </is>
      </c>
      <c r="O67">
        <f t="array" ref="O67">TRIM(LEFT(B67,MIN(IFERROR(FIND(Keywords!$A$1:$A$40,B67),LEN(B67)+1))-1))</f>
        <v/>
      </c>
      <c r="P67">
        <f>IF(F67="Active",1,0)</f>
        <v/>
      </c>
      <c r="Q67">
        <f>IF(F67="Inactive",1,0)</f>
        <v/>
      </c>
    </row>
    <row r="68">
      <c r="A68" t="inlineStr">
        <is>
          <t>LEAD0006386</t>
        </is>
      </c>
      <c r="B68" t="inlineStr">
        <is>
          <t>Pacific Ventures Sdn Bhd</t>
        </is>
      </c>
      <c r="C68" t="inlineStr">
        <is>
          <t>Australia</t>
        </is>
      </c>
      <c r="D68" t="inlineStr">
        <is>
          <t>Healthcare</t>
        </is>
      </c>
      <c r="E68" t="inlineStr">
        <is>
          <t>250-499</t>
        </is>
      </c>
      <c r="F68" t="inlineStr">
        <is>
          <t>Active</t>
        </is>
      </c>
      <c r="G68" t="inlineStr">
        <is>
          <t>Operations CRM</t>
        </is>
      </c>
      <c r="H68" s="11" t="n">
        <v>45531</v>
      </c>
      <c r="I68">
        <f>YEAR(H68)</f>
        <v/>
      </c>
      <c r="J68" t="inlineStr">
        <is>
          <t>Managerial</t>
        </is>
      </c>
      <c r="K68" t="inlineStr">
        <is>
          <t>VP of Technology</t>
        </is>
      </c>
      <c r="L68" t="inlineStr">
        <is>
          <t>Mary</t>
        </is>
      </c>
      <c r="M68" t="inlineStr">
        <is>
          <t>Novak</t>
        </is>
      </c>
      <c r="N68" t="inlineStr">
        <is>
          <t>-</t>
        </is>
      </c>
      <c r="O68">
        <f t="array" ref="O68">TRIM(LEFT(B68,MIN(IFERROR(FIND(Keywords!$A$1:$A$40,B68),LEN(B68)+1))-1))</f>
        <v/>
      </c>
      <c r="P68">
        <f>IF(F68="Active",1,0)</f>
        <v/>
      </c>
      <c r="Q68">
        <f>IF(F68="Inactive",1,0)</f>
        <v/>
      </c>
    </row>
    <row r="69">
      <c r="A69" t="inlineStr">
        <is>
          <t>LEAD0006406</t>
        </is>
      </c>
      <c r="B69" t="inlineStr">
        <is>
          <t>Cascade Holdings Ltd</t>
        </is>
      </c>
      <c r="C69" t="inlineStr">
        <is>
          <t>Singapore</t>
        </is>
      </c>
      <c r="D69" t="inlineStr">
        <is>
          <t>Manufacturing</t>
        </is>
      </c>
      <c r="E69" t="inlineStr">
        <is>
          <t>1,000 and above</t>
        </is>
      </c>
      <c r="F69" t="inlineStr">
        <is>
          <t>Active</t>
        </is>
      </c>
      <c r="G69" t="inlineStr">
        <is>
          <t>Operations CRM</t>
        </is>
      </c>
      <c r="H69" t="inlineStr">
        <is>
          <t>-</t>
        </is>
      </c>
      <c r="I69" t="inlineStr">
        <is>
          <t>-</t>
        </is>
      </c>
      <c r="J69" t="inlineStr">
        <is>
          <t>Managerial</t>
        </is>
      </c>
      <c r="K69" t="inlineStr">
        <is>
          <t>IT Executive</t>
        </is>
      </c>
      <c r="L69" t="inlineStr">
        <is>
          <t>Nguyen</t>
        </is>
      </c>
      <c r="M69" t="inlineStr">
        <is>
          <t>Rahman</t>
        </is>
      </c>
      <c r="N69" t="inlineStr">
        <is>
          <t>https://example.com/in/nguyen-rahman-1bece1b6</t>
        </is>
      </c>
      <c r="O69">
        <f t="array" ref="O69">TRIM(LEFT(B69,MIN(IFERROR(FIND(Keywords!$A$1:$A$40,B69),LEN(B69)+1))-1))</f>
        <v/>
      </c>
      <c r="P69">
        <f>IF(F69="Active",1,0)</f>
        <v/>
      </c>
      <c r="Q69">
        <f>IF(F69="Inactive",1,0)</f>
        <v/>
      </c>
    </row>
    <row r="70">
      <c r="A70" t="inlineStr">
        <is>
          <t>LEAD0006650</t>
        </is>
      </c>
      <c r="B70" t="inlineStr">
        <is>
          <t>Ironwood Systems Pte Ltd</t>
        </is>
      </c>
      <c r="C70" t="inlineStr">
        <is>
          <t>Hong Kong</t>
        </is>
      </c>
      <c r="D70" t="inlineStr">
        <is>
          <t>Banking / Finance / Insurance / Investment</t>
        </is>
      </c>
      <c r="E70" t="inlineStr">
        <is>
          <t>1,000 and above</t>
        </is>
      </c>
      <c r="F70" t="inlineStr">
        <is>
          <t>Active</t>
        </is>
      </c>
      <c r="G70" t="inlineStr">
        <is>
          <t>Operations CRM</t>
        </is>
      </c>
      <c r="H70" t="inlineStr">
        <is>
          <t>-</t>
        </is>
      </c>
      <c r="I70" t="inlineStr">
        <is>
          <t>-</t>
        </is>
      </c>
      <c r="J70" t="inlineStr">
        <is>
          <t>Managerial</t>
        </is>
      </c>
      <c r="K70" t="inlineStr">
        <is>
          <t>Account Manager</t>
        </is>
      </c>
      <c r="L70" t="inlineStr">
        <is>
          <t>Lina</t>
        </is>
      </c>
      <c r="M70" t="inlineStr">
        <is>
          <t>Patel</t>
        </is>
      </c>
      <c r="N70" t="inlineStr">
        <is>
          <t>-</t>
        </is>
      </c>
      <c r="O70">
        <f t="array" ref="O70">TRIM(LEFT(B70,MIN(IFERROR(FIND(Keywords!$A$1:$A$40,B70),LEN(B70)+1))-1))</f>
        <v/>
      </c>
      <c r="P70">
        <f>IF(F70="Active",1,0)</f>
        <v/>
      </c>
      <c r="Q70">
        <f>IF(F70="Inactive",1,0)</f>
        <v/>
      </c>
    </row>
    <row r="71">
      <c r="A71" t="inlineStr">
        <is>
          <t>LEAD0006695</t>
        </is>
      </c>
      <c r="B71" t="inlineStr">
        <is>
          <t>Keystone Dynamics Pte Ltd</t>
        </is>
      </c>
      <c r="C71" t="inlineStr">
        <is>
          <t>Malaysia</t>
        </is>
      </c>
      <c r="D71" t="inlineStr">
        <is>
          <t>Retail / Wholesale / Import &amp; Export / Automotive</t>
        </is>
      </c>
      <c r="E71" t="inlineStr">
        <is>
          <t>1,000 and above</t>
        </is>
      </c>
      <c r="F71" t="inlineStr">
        <is>
          <t>Active</t>
        </is>
      </c>
      <c r="G71" t="inlineStr">
        <is>
          <t>Operations CRM</t>
        </is>
      </c>
      <c r="H71" s="11" t="n">
        <v>45870</v>
      </c>
      <c r="I71">
        <f>YEAR(H71)</f>
        <v/>
      </c>
      <c r="J71" t="inlineStr">
        <is>
          <t>Managerial</t>
        </is>
      </c>
      <c r="K71" t="inlineStr">
        <is>
          <t>Account Manager</t>
        </is>
      </c>
      <c r="L71" t="inlineStr">
        <is>
          <t>Lina</t>
        </is>
      </c>
      <c r="M71" t="inlineStr">
        <is>
          <t>Novak</t>
        </is>
      </c>
      <c r="N71" t="inlineStr">
        <is>
          <t>https://example.com/in/lina-novak-508e9363</t>
        </is>
      </c>
      <c r="O71">
        <f t="array" ref="O71">TRIM(LEFT(B71,MIN(IFERROR(FIND(Keywords!$A$1:$A$40,B71),LEN(B71)+1))-1))</f>
        <v/>
      </c>
      <c r="P71">
        <f>IF(F71="Active",1,0)</f>
        <v/>
      </c>
      <c r="Q71">
        <f>IF(F71="Inactive",1,0)</f>
        <v/>
      </c>
    </row>
    <row r="72">
      <c r="A72" t="inlineStr">
        <is>
          <t>LEAD0006697</t>
        </is>
      </c>
      <c r="B72" t="inlineStr">
        <is>
          <t>Horizon Dynamics Inc</t>
        </is>
      </c>
      <c r="C72" t="inlineStr">
        <is>
          <t>Malaysia</t>
        </is>
      </c>
      <c r="D72" t="inlineStr">
        <is>
          <t>Manufacturing</t>
        </is>
      </c>
      <c r="E72" t="inlineStr">
        <is>
          <t>1,000 and above</t>
        </is>
      </c>
      <c r="F72" t="inlineStr">
        <is>
          <t>Active</t>
        </is>
      </c>
      <c r="G72" t="inlineStr">
        <is>
          <t>Operations CRM</t>
        </is>
      </c>
      <c r="H72" s="11" t="n">
        <v>44957</v>
      </c>
      <c r="I72">
        <f>YEAR(H72)</f>
        <v/>
      </c>
      <c r="J72" t="inlineStr">
        <is>
          <t>Managerial</t>
        </is>
      </c>
      <c r="K72" t="inlineStr">
        <is>
          <t>Account Manager</t>
        </is>
      </c>
      <c r="L72" t="inlineStr">
        <is>
          <t>Elena</t>
        </is>
      </c>
      <c r="M72" t="inlineStr">
        <is>
          <t>Kumar</t>
        </is>
      </c>
      <c r="N72" t="inlineStr">
        <is>
          <t>-</t>
        </is>
      </c>
      <c r="O72">
        <f t="array" ref="O72">TRIM(LEFT(B72,MIN(IFERROR(FIND(Keywords!$A$1:$A$40,B72),LEN(B72)+1))-1))</f>
        <v/>
      </c>
      <c r="P72">
        <f>IF(F72="Active",1,0)</f>
        <v/>
      </c>
      <c r="Q72">
        <f>IF(F72="Inactive",1,0)</f>
        <v/>
      </c>
    </row>
    <row r="73">
      <c r="A73" t="inlineStr">
        <is>
          <t>LEAD0006710</t>
        </is>
      </c>
      <c r="B73" t="inlineStr">
        <is>
          <t>Oakridge Group Inc</t>
        </is>
      </c>
      <c r="C73" t="inlineStr">
        <is>
          <t>Singapore</t>
        </is>
      </c>
      <c r="D73" t="inlineStr">
        <is>
          <t>Telecommunications</t>
        </is>
      </c>
      <c r="E73" t="inlineStr">
        <is>
          <t>1,000 and above</t>
        </is>
      </c>
      <c r="F73" t="inlineStr">
        <is>
          <t>Active</t>
        </is>
      </c>
      <c r="G73" t="inlineStr">
        <is>
          <t>Operations CRM</t>
        </is>
      </c>
      <c r="H73" t="inlineStr">
        <is>
          <t>-</t>
        </is>
      </c>
      <c r="I73" t="inlineStr">
        <is>
          <t>-</t>
        </is>
      </c>
      <c r="J73" t="inlineStr">
        <is>
          <t>Individual Contributor</t>
        </is>
      </c>
      <c r="K73" t="inlineStr">
        <is>
          <t>Operations Director</t>
        </is>
      </c>
      <c r="L73" t="inlineStr">
        <is>
          <t>Sophia</t>
        </is>
      </c>
      <c r="M73" t="inlineStr">
        <is>
          <t>Silva</t>
        </is>
      </c>
      <c r="N73" t="inlineStr">
        <is>
          <t>-</t>
        </is>
      </c>
      <c r="O73">
        <f t="array" ref="O73">TRIM(LEFT(B73,MIN(IFERROR(FIND(Keywords!$A$1:$A$40,B73),LEN(B73)+1))-1))</f>
        <v/>
      </c>
      <c r="P73">
        <f>IF(F73="Active",1,0)</f>
        <v/>
      </c>
      <c r="Q73">
        <f>IF(F73="Inactive",1,0)</f>
        <v/>
      </c>
    </row>
    <row r="74">
      <c r="A74" t="inlineStr">
        <is>
          <t>LEAD0006736</t>
        </is>
      </c>
      <c r="B74" t="inlineStr">
        <is>
          <t>Lumen Partners Pte Ltd</t>
        </is>
      </c>
      <c r="C74" t="inlineStr">
        <is>
          <t>Malaysia</t>
        </is>
      </c>
      <c r="D74" t="inlineStr">
        <is>
          <t>Manufacturing</t>
        </is>
      </c>
      <c r="E74" t="inlineStr">
        <is>
          <t>1,000 and above</t>
        </is>
      </c>
      <c r="F74" t="inlineStr">
        <is>
          <t>Active</t>
        </is>
      </c>
      <c r="G74" t="inlineStr">
        <is>
          <t>Operations CRM</t>
        </is>
      </c>
      <c r="H74" t="inlineStr">
        <is>
          <t>-</t>
        </is>
      </c>
      <c r="I74" t="inlineStr">
        <is>
          <t>-</t>
        </is>
      </c>
      <c r="J74" t="inlineStr">
        <is>
          <t>C-Level</t>
        </is>
      </c>
      <c r="K74" t="inlineStr">
        <is>
          <t>Head of Procurement</t>
        </is>
      </c>
      <c r="L74" t="inlineStr">
        <is>
          <t>Marco</t>
        </is>
      </c>
      <c r="M74" t="inlineStr">
        <is>
          <t>Lim</t>
        </is>
      </c>
      <c r="N74" t="inlineStr">
        <is>
          <t>-</t>
        </is>
      </c>
      <c r="O74">
        <f t="array" ref="O74">TRIM(LEFT(B74,MIN(IFERROR(FIND(Keywords!$A$1:$A$40,B74),LEN(B74)+1))-1))</f>
        <v/>
      </c>
      <c r="P74">
        <f>IF(F74="Active",1,0)</f>
        <v/>
      </c>
      <c r="Q74">
        <f>IF(F74="Inactive",1,0)</f>
        <v/>
      </c>
    </row>
    <row r="75">
      <c r="A75" t="inlineStr">
        <is>
          <t>LEAD0006754</t>
        </is>
      </c>
      <c r="B75" t="inlineStr">
        <is>
          <t>Apex Networks Ltd</t>
        </is>
      </c>
      <c r="C75" t="inlineStr">
        <is>
          <t>India</t>
        </is>
      </c>
      <c r="D75" t="inlineStr">
        <is>
          <t>Utilities (Gas/Water/Electricity/Oil)</t>
        </is>
      </c>
      <c r="E75" t="inlineStr">
        <is>
          <t>1,000 and above</t>
        </is>
      </c>
      <c r="F75" t="inlineStr">
        <is>
          <t>Active</t>
        </is>
      </c>
      <c r="G75" t="inlineStr">
        <is>
          <t>Operations CRM</t>
        </is>
      </c>
      <c r="H75" s="11" t="n">
        <v>45880</v>
      </c>
      <c r="I75">
        <f>YEAR(H75)</f>
        <v/>
      </c>
      <c r="J75" t="inlineStr">
        <is>
          <t>C-Level</t>
        </is>
      </c>
      <c r="K75" t="inlineStr">
        <is>
          <t>IT Executive</t>
        </is>
      </c>
      <c r="L75" t="inlineStr">
        <is>
          <t>Daniel</t>
        </is>
      </c>
      <c r="M75" t="inlineStr">
        <is>
          <t>Lee</t>
        </is>
      </c>
      <c r="N75" t="inlineStr">
        <is>
          <t>https://example.com/in/daniel-lee-cb36f6bf</t>
        </is>
      </c>
      <c r="O75">
        <f t="array" ref="O75">TRIM(LEFT(B75,MIN(IFERROR(FIND(Keywords!$A$1:$A$40,B75),LEN(B75)+1))-1))</f>
        <v/>
      </c>
      <c r="P75">
        <f>IF(F75="Active",1,0)</f>
        <v/>
      </c>
      <c r="Q75">
        <f>IF(F75="Inactive",1,0)</f>
        <v/>
      </c>
    </row>
    <row r="76">
      <c r="A76" t="inlineStr">
        <is>
          <t>LEAD0006786</t>
        </is>
      </c>
      <c r="B76" t="inlineStr">
        <is>
          <t>Keystone Holdings Inc</t>
        </is>
      </c>
      <c r="C76" t="inlineStr">
        <is>
          <t>Indonesia</t>
        </is>
      </c>
      <c r="D76" t="inlineStr">
        <is>
          <t>Banking / Finance / Insurance / Investment</t>
        </is>
      </c>
      <c r="E76" t="inlineStr">
        <is>
          <t>500-999</t>
        </is>
      </c>
      <c r="F76" t="inlineStr">
        <is>
          <t>Active</t>
        </is>
      </c>
      <c r="G76" t="inlineStr">
        <is>
          <t>Operations CRM</t>
        </is>
      </c>
      <c r="H76" s="11" t="n">
        <v>45519</v>
      </c>
      <c r="I76">
        <f>YEAR(H76)</f>
        <v/>
      </c>
      <c r="J76" t="inlineStr">
        <is>
          <t>Managerial</t>
        </is>
      </c>
      <c r="K76" t="inlineStr">
        <is>
          <t>Account Manager</t>
        </is>
      </c>
      <c r="L76" t="inlineStr">
        <is>
          <t>Linh</t>
        </is>
      </c>
      <c r="M76" t="inlineStr">
        <is>
          <t>Rahman</t>
        </is>
      </c>
      <c r="N76" t="inlineStr">
        <is>
          <t>-</t>
        </is>
      </c>
      <c r="O76">
        <f t="array" ref="O76">TRIM(LEFT(B76,MIN(IFERROR(FIND(Keywords!$A$1:$A$40,B76),LEN(B76)+1))-1))</f>
        <v/>
      </c>
      <c r="P76">
        <f>IF(F76="Active",1,0)</f>
        <v/>
      </c>
      <c r="Q76">
        <f>IF(F76="Inactive",1,0)</f>
        <v/>
      </c>
    </row>
    <row r="77">
      <c r="A77" t="inlineStr">
        <is>
          <t>LEAD0006867</t>
        </is>
      </c>
      <c r="B77" t="inlineStr">
        <is>
          <t>Vertex Global Inc</t>
        </is>
      </c>
      <c r="C77" t="inlineStr">
        <is>
          <t>Philippines</t>
        </is>
      </c>
      <c r="D77" t="inlineStr">
        <is>
          <t>Manufacturing</t>
        </is>
      </c>
      <c r="E77" t="inlineStr">
        <is>
          <t>1,000 and above</t>
        </is>
      </c>
      <c r="F77" t="inlineStr">
        <is>
          <t>Active</t>
        </is>
      </c>
      <c r="G77" t="inlineStr">
        <is>
          <t>Operations CRM</t>
        </is>
      </c>
      <c r="H77" t="inlineStr">
        <is>
          <t>-</t>
        </is>
      </c>
      <c r="I77" t="inlineStr">
        <is>
          <t>-</t>
        </is>
      </c>
      <c r="J77" t="inlineStr">
        <is>
          <t>C-Level</t>
        </is>
      </c>
      <c r="K77" t="inlineStr">
        <is>
          <t>Finance Manager</t>
        </is>
      </c>
      <c r="L77" t="inlineStr">
        <is>
          <t>Aisha</t>
        </is>
      </c>
      <c r="M77" t="inlineStr">
        <is>
          <t>Silva</t>
        </is>
      </c>
      <c r="N77" t="inlineStr">
        <is>
          <t>https://example.com/in/aisha-silva-b7219cbc</t>
        </is>
      </c>
      <c r="O77">
        <f t="array" ref="O77">TRIM(LEFT(B77,MIN(IFERROR(FIND(Keywords!$A$1:$A$40,B77),LEN(B77)+1))-1))</f>
        <v/>
      </c>
      <c r="P77">
        <f>IF(F77="Active",1,0)</f>
        <v/>
      </c>
      <c r="Q77">
        <f>IF(F77="Inactive",1,0)</f>
        <v/>
      </c>
    </row>
    <row r="78">
      <c r="A78" t="inlineStr">
        <is>
          <t>LEAD0006954</t>
        </is>
      </c>
      <c r="B78" t="inlineStr">
        <is>
          <t>Cascade Ventures Corp</t>
        </is>
      </c>
      <c r="C78" t="inlineStr">
        <is>
          <t>Malaysia</t>
        </is>
      </c>
      <c r="D78" t="inlineStr">
        <is>
          <t>Government / Public Services / Military</t>
        </is>
      </c>
      <c r="E78" t="inlineStr">
        <is>
          <t>1,000 and above</t>
        </is>
      </c>
      <c r="F78" t="inlineStr">
        <is>
          <t>Active</t>
        </is>
      </c>
      <c r="G78" t="inlineStr">
        <is>
          <t>Operations CRM</t>
        </is>
      </c>
      <c r="H78" t="inlineStr">
        <is>
          <t>-</t>
        </is>
      </c>
      <c r="I78" t="inlineStr">
        <is>
          <t>-</t>
        </is>
      </c>
      <c r="J78" t="inlineStr">
        <is>
          <t>Managerial</t>
        </is>
      </c>
      <c r="K78" t="inlineStr">
        <is>
          <t>Account Manager</t>
        </is>
      </c>
      <c r="L78" t="inlineStr">
        <is>
          <t>Dewi</t>
        </is>
      </c>
      <c r="M78" t="inlineStr">
        <is>
          <t>Murphy</t>
        </is>
      </c>
      <c r="N78" t="inlineStr">
        <is>
          <t>-</t>
        </is>
      </c>
      <c r="O78">
        <f t="array" ref="O78">TRIM(LEFT(B78,MIN(IFERROR(FIND(Keywords!$A$1:$A$40,B78),LEN(B78)+1))-1))</f>
        <v/>
      </c>
      <c r="P78">
        <f>IF(F78="Active",1,0)</f>
        <v/>
      </c>
      <c r="Q78">
        <f>IF(F78="Inactive",1,0)</f>
        <v/>
      </c>
    </row>
    <row r="79">
      <c r="A79" t="inlineStr">
        <is>
          <t>LEAD0007205</t>
        </is>
      </c>
      <c r="B79" t="inlineStr">
        <is>
          <t>Redwood Dynamics Berhad</t>
        </is>
      </c>
      <c r="C79" t="inlineStr">
        <is>
          <t>Indonesia</t>
        </is>
      </c>
      <c r="D79" t="inlineStr">
        <is>
          <t>Healthcare</t>
        </is>
      </c>
      <c r="E79" t="inlineStr">
        <is>
          <t>1,000 and above</t>
        </is>
      </c>
      <c r="F79" t="inlineStr">
        <is>
          <t>Active</t>
        </is>
      </c>
      <c r="G79" t="inlineStr">
        <is>
          <t>Operations CRM</t>
        </is>
      </c>
      <c r="H79" t="inlineStr">
        <is>
          <t>-</t>
        </is>
      </c>
      <c r="I79" t="inlineStr">
        <is>
          <t>-</t>
        </is>
      </c>
      <c r="J79" t="inlineStr">
        <is>
          <t>C-Level</t>
        </is>
      </c>
      <c r="K79" t="inlineStr">
        <is>
          <t>Senior Engineer</t>
        </is>
      </c>
      <c r="L79" t="inlineStr">
        <is>
          <t>Sophia</t>
        </is>
      </c>
      <c r="M79" t="inlineStr">
        <is>
          <t>Karim</t>
        </is>
      </c>
      <c r="N79" t="inlineStr">
        <is>
          <t>https://example.com/in/sophia-karim-b77cad91</t>
        </is>
      </c>
      <c r="O79">
        <f t="array" ref="O79">TRIM(LEFT(B79,MIN(IFERROR(FIND(Keywords!$A$1:$A$40,B79),LEN(B79)+1))-1))</f>
        <v/>
      </c>
      <c r="P79">
        <f>IF(F79="Active",1,0)</f>
        <v/>
      </c>
      <c r="Q79">
        <f>IF(F79="Inactive",1,0)</f>
        <v/>
      </c>
    </row>
    <row r="80">
      <c r="A80" t="inlineStr">
        <is>
          <t>LEAD0007396</t>
        </is>
      </c>
      <c r="B80" t="inlineStr">
        <is>
          <t>Union Industries Inc</t>
        </is>
      </c>
      <c r="C80" t="inlineStr">
        <is>
          <t>Hong Kong</t>
        </is>
      </c>
      <c r="D80" t="inlineStr">
        <is>
          <t>Transportation (Airline/Rail/Shipping/Logistics)</t>
        </is>
      </c>
      <c r="E80" t="inlineStr">
        <is>
          <t>1,000 and above</t>
        </is>
      </c>
      <c r="F80" t="inlineStr">
        <is>
          <t>Active</t>
        </is>
      </c>
      <c r="G80" t="inlineStr">
        <is>
          <t>Operations CRM</t>
        </is>
      </c>
      <c r="H80" t="inlineStr">
        <is>
          <t>-</t>
        </is>
      </c>
      <c r="I80" t="inlineStr">
        <is>
          <t>-</t>
        </is>
      </c>
      <c r="J80" t="inlineStr">
        <is>
          <t>Managerial</t>
        </is>
      </c>
      <c r="K80" t="inlineStr">
        <is>
          <t>Technical Lead</t>
        </is>
      </c>
      <c r="L80" t="inlineStr">
        <is>
          <t>Hassan</t>
        </is>
      </c>
      <c r="M80" t="inlineStr">
        <is>
          <t>Yamada</t>
        </is>
      </c>
      <c r="N80" t="inlineStr">
        <is>
          <t>-</t>
        </is>
      </c>
      <c r="O80">
        <f t="array" ref="O80">TRIM(LEFT(B80,MIN(IFERROR(FIND(Keywords!$A$1:$A$40,B80),LEN(B80)+1))-1))</f>
        <v/>
      </c>
      <c r="P80">
        <f>IF(F80="Active",1,0)</f>
        <v/>
      </c>
      <c r="Q80">
        <f>IF(F80="Inactive",1,0)</f>
        <v/>
      </c>
    </row>
    <row r="81">
      <c r="A81" t="inlineStr">
        <is>
          <t>LEAD0007560</t>
        </is>
      </c>
      <c r="B81" t="inlineStr">
        <is>
          <t>Ironwood Partners Corp</t>
        </is>
      </c>
      <c r="C81" t="inlineStr">
        <is>
          <t>Philippines</t>
        </is>
      </c>
      <c r="D81" t="inlineStr">
        <is>
          <t>Non-Profit Organization</t>
        </is>
      </c>
      <c r="E81" t="inlineStr">
        <is>
          <t>1,000 and above</t>
        </is>
      </c>
      <c r="F81" t="inlineStr">
        <is>
          <t>Active</t>
        </is>
      </c>
      <c r="G81" t="inlineStr">
        <is>
          <t>Operations CRM</t>
        </is>
      </c>
      <c r="H81" t="inlineStr">
        <is>
          <t>-</t>
        </is>
      </c>
      <c r="I81" t="inlineStr">
        <is>
          <t>-</t>
        </is>
      </c>
      <c r="J81" t="inlineStr">
        <is>
          <t>Managerial</t>
        </is>
      </c>
      <c r="K81" t="inlineStr">
        <is>
          <t>Operations Director</t>
        </is>
      </c>
      <c r="L81" t="inlineStr">
        <is>
          <t>Kevin</t>
        </is>
      </c>
      <c r="M81" t="inlineStr">
        <is>
          <t>Kim</t>
        </is>
      </c>
      <c r="N81" t="inlineStr">
        <is>
          <t>-</t>
        </is>
      </c>
      <c r="O81">
        <f t="array" ref="O81">TRIM(LEFT(B81,MIN(IFERROR(FIND(Keywords!$A$1:$A$40,B81),LEN(B81)+1))-1))</f>
        <v/>
      </c>
      <c r="P81">
        <f>IF(F81="Active",1,0)</f>
        <v/>
      </c>
      <c r="Q81">
        <f>IF(F81="Inactive",1,0)</f>
        <v/>
      </c>
    </row>
    <row r="82">
      <c r="A82" t="inlineStr">
        <is>
          <t>LEAD0007674</t>
        </is>
      </c>
      <c r="B82" t="inlineStr">
        <is>
          <t>Vertex Partners Inc</t>
        </is>
      </c>
      <c r="C82" t="inlineStr">
        <is>
          <t>Singapore</t>
        </is>
      </c>
      <c r="D82" t="inlineStr">
        <is>
          <t>Healthcare</t>
        </is>
      </c>
      <c r="E82" t="inlineStr">
        <is>
          <t>500-999</t>
        </is>
      </c>
      <c r="F82" t="inlineStr">
        <is>
          <t>Inactive</t>
        </is>
      </c>
      <c r="G82" t="inlineStr">
        <is>
          <t>Operations CRM</t>
        </is>
      </c>
      <c r="H82" s="11" t="n">
        <v>45489</v>
      </c>
      <c r="I82">
        <f>YEAR(H82)</f>
        <v/>
      </c>
      <c r="J82" t="inlineStr">
        <is>
          <t>Director</t>
        </is>
      </c>
      <c r="K82" t="inlineStr">
        <is>
          <t>Marketing Director</t>
        </is>
      </c>
      <c r="L82" t="inlineStr">
        <is>
          <t>Wei</t>
        </is>
      </c>
      <c r="M82" t="inlineStr">
        <is>
          <t>Lee</t>
        </is>
      </c>
      <c r="N82" t="inlineStr">
        <is>
          <t>-</t>
        </is>
      </c>
      <c r="O82">
        <f t="array" ref="O82">TRIM(LEFT(B82,MIN(IFERROR(FIND(Keywords!$A$1:$A$40,B82),LEN(B82)+1))-1))</f>
        <v/>
      </c>
      <c r="P82">
        <f>IF(F82="Active",1,0)</f>
        <v/>
      </c>
      <c r="Q82">
        <f>IF(F82="Inactive",1,0)</f>
        <v/>
      </c>
    </row>
    <row r="83">
      <c r="A83" t="inlineStr">
        <is>
          <t>LEAD0007720</t>
        </is>
      </c>
      <c r="B83" t="inlineStr">
        <is>
          <t>Quantum Solutions Corp</t>
        </is>
      </c>
      <c r="C83" t="inlineStr">
        <is>
          <t>Singapore</t>
        </is>
      </c>
      <c r="D83" t="inlineStr">
        <is>
          <t>Banking / Finance / Insurance / Investment</t>
        </is>
      </c>
      <c r="E83" t="inlineStr">
        <is>
          <t>250-499</t>
        </is>
      </c>
      <c r="F83" t="inlineStr">
        <is>
          <t>Inactive</t>
        </is>
      </c>
      <c r="G83" t="inlineStr">
        <is>
          <t>Operations CRM</t>
        </is>
      </c>
      <c r="H83" t="inlineStr">
        <is>
          <t>-</t>
        </is>
      </c>
      <c r="I83" t="inlineStr">
        <is>
          <t>-</t>
        </is>
      </c>
      <c r="J83" t="inlineStr">
        <is>
          <t>Managerial</t>
        </is>
      </c>
      <c r="K83" t="inlineStr">
        <is>
          <t>Account Manager</t>
        </is>
      </c>
      <c r="L83" t="inlineStr">
        <is>
          <t>Arjun</t>
        </is>
      </c>
      <c r="M83" t="inlineStr">
        <is>
          <t>Cruz</t>
        </is>
      </c>
      <c r="N83" t="inlineStr">
        <is>
          <t>-</t>
        </is>
      </c>
      <c r="O83">
        <f t="array" ref="O83">TRIM(LEFT(B83,MIN(IFERROR(FIND(Keywords!$A$1:$A$40,B83),LEN(B83)+1))-1))</f>
        <v/>
      </c>
      <c r="P83">
        <f>IF(F83="Active",1,0)</f>
        <v/>
      </c>
      <c r="Q83">
        <f>IF(F83="Inactive",1,0)</f>
        <v/>
      </c>
    </row>
    <row r="84">
      <c r="A84" t="inlineStr">
        <is>
          <t>LEAD0007738</t>
        </is>
      </c>
      <c r="B84" t="inlineStr">
        <is>
          <t>Crescent Capital Sdn Bhd</t>
        </is>
      </c>
      <c r="C84" t="inlineStr">
        <is>
          <t>Australia</t>
        </is>
      </c>
      <c r="D84" t="inlineStr">
        <is>
          <t>Banking / Finance / Insurance / Investment</t>
        </is>
      </c>
      <c r="E84" t="inlineStr">
        <is>
          <t>1,000 and above</t>
        </is>
      </c>
      <c r="F84" t="inlineStr">
        <is>
          <t>Active</t>
        </is>
      </c>
      <c r="G84" t="inlineStr">
        <is>
          <t>Operations CRM</t>
        </is>
      </c>
      <c r="H84" t="inlineStr">
        <is>
          <t>-</t>
        </is>
      </c>
      <c r="I84" t="inlineStr">
        <is>
          <t>-</t>
        </is>
      </c>
      <c r="J84" t="inlineStr">
        <is>
          <t>Managerial</t>
        </is>
      </c>
      <c r="K84" t="inlineStr">
        <is>
          <t>VP of Technology</t>
        </is>
      </c>
      <c r="L84" t="inlineStr">
        <is>
          <t>Mai</t>
        </is>
      </c>
      <c r="M84" t="inlineStr">
        <is>
          <t>Karim</t>
        </is>
      </c>
      <c r="N84" t="inlineStr">
        <is>
          <t>https://example.com/in/mai-karim-dbd479f7</t>
        </is>
      </c>
      <c r="O84">
        <f t="array" ref="O84">TRIM(LEFT(B84,MIN(IFERROR(FIND(Keywords!$A$1:$A$40,B84),LEN(B84)+1))-1))</f>
        <v/>
      </c>
      <c r="P84">
        <f>IF(F84="Active",1,0)</f>
        <v/>
      </c>
      <c r="Q84">
        <f>IF(F84="Inactive",1,0)</f>
        <v/>
      </c>
    </row>
    <row r="85">
      <c r="A85" t="inlineStr">
        <is>
          <t>LEAD0007859</t>
        </is>
      </c>
      <c r="B85" t="inlineStr">
        <is>
          <t>Horizon Holdings Sdn Bhd</t>
        </is>
      </c>
      <c r="C85" t="inlineStr">
        <is>
          <t>Philippines</t>
        </is>
      </c>
      <c r="D85" t="inlineStr">
        <is>
          <t>Banking / Finance / Insurance / Investment</t>
        </is>
      </c>
      <c r="E85" t="inlineStr">
        <is>
          <t>1,000 and above</t>
        </is>
      </c>
      <c r="F85" t="inlineStr">
        <is>
          <t>Active</t>
        </is>
      </c>
      <c r="G85" t="inlineStr">
        <is>
          <t>Operations CRM</t>
        </is>
      </c>
      <c r="H85" s="11" t="n">
        <v>45888</v>
      </c>
      <c r="I85">
        <f>YEAR(H85)</f>
        <v/>
      </c>
      <c r="J85" t="inlineStr">
        <is>
          <t>Managerial</t>
        </is>
      </c>
      <c r="K85" t="inlineStr">
        <is>
          <t>Assistant Vice President</t>
        </is>
      </c>
      <c r="L85" t="inlineStr">
        <is>
          <t>Kenji</t>
        </is>
      </c>
      <c r="M85" t="inlineStr">
        <is>
          <t>Novak</t>
        </is>
      </c>
      <c r="N85" t="inlineStr">
        <is>
          <t>-</t>
        </is>
      </c>
      <c r="O85">
        <f t="array" ref="O85">TRIM(LEFT(B85,MIN(IFERROR(FIND(Keywords!$A$1:$A$40,B85),LEN(B85)+1))-1))</f>
        <v/>
      </c>
      <c r="P85">
        <f>IF(F85="Active",1,0)</f>
        <v/>
      </c>
      <c r="Q85">
        <f>IF(F85="Inactive",1,0)</f>
        <v/>
      </c>
    </row>
    <row r="86">
      <c r="A86" t="inlineStr">
        <is>
          <t>LEAD0007887</t>
        </is>
      </c>
      <c r="B86" t="inlineStr">
        <is>
          <t>Cascade Technologies Pte Ltd</t>
        </is>
      </c>
      <c r="C86" t="inlineStr">
        <is>
          <t>Malaysia</t>
        </is>
      </c>
      <c r="D86" t="inlineStr">
        <is>
          <t>Banking / Finance / Insurance / Investment</t>
        </is>
      </c>
      <c r="E86" t="inlineStr">
        <is>
          <t>500-999</t>
        </is>
      </c>
      <c r="F86" t="inlineStr">
        <is>
          <t>Active</t>
        </is>
      </c>
      <c r="G86" t="inlineStr">
        <is>
          <t>Operations CRM</t>
        </is>
      </c>
      <c r="H86" s="11" t="n">
        <v>44980</v>
      </c>
      <c r="I86">
        <f>YEAR(H86)</f>
        <v/>
      </c>
      <c r="J86" t="inlineStr">
        <is>
          <t>Managerial</t>
        </is>
      </c>
      <c r="K86" t="inlineStr">
        <is>
          <t>Regional Sales Manager</t>
        </is>
      </c>
      <c r="L86" t="inlineStr">
        <is>
          <t>Mary</t>
        </is>
      </c>
      <c r="M86" t="inlineStr">
        <is>
          <t>Mendoza</t>
        </is>
      </c>
      <c r="N86" t="inlineStr">
        <is>
          <t>-</t>
        </is>
      </c>
      <c r="O86">
        <f t="array" ref="O86">TRIM(LEFT(B86,MIN(IFERROR(FIND(Keywords!$A$1:$A$40,B86),LEN(B86)+1))-1))</f>
        <v/>
      </c>
      <c r="P86">
        <f>IF(F86="Active",1,0)</f>
        <v/>
      </c>
      <c r="Q86">
        <f>IF(F86="Inactive",1,0)</f>
        <v/>
      </c>
    </row>
    <row r="87">
      <c r="A87" t="inlineStr">
        <is>
          <t>LEAD0007971</t>
        </is>
      </c>
      <c r="B87" t="inlineStr">
        <is>
          <t>Harbor Consulting Co Ltd</t>
        </is>
      </c>
      <c r="C87" t="inlineStr">
        <is>
          <t>Hong Kong</t>
        </is>
      </c>
      <c r="D87" t="inlineStr">
        <is>
          <t>IT / Computing / Internet / Networking</t>
        </is>
      </c>
      <c r="E87" t="inlineStr">
        <is>
          <t>1,000 and above</t>
        </is>
      </c>
      <c r="F87" t="inlineStr">
        <is>
          <t>Active</t>
        </is>
      </c>
      <c r="G87" t="inlineStr">
        <is>
          <t>Operations CRM</t>
        </is>
      </c>
      <c r="H87" t="inlineStr">
        <is>
          <t>-</t>
        </is>
      </c>
      <c r="I87" t="inlineStr">
        <is>
          <t>-</t>
        </is>
      </c>
      <c r="J87" t="inlineStr">
        <is>
          <t>Managerial</t>
        </is>
      </c>
      <c r="K87" t="inlineStr">
        <is>
          <t>Senior Engineer</t>
        </is>
      </c>
      <c r="L87" t="inlineStr">
        <is>
          <t>Mei</t>
        </is>
      </c>
      <c r="M87" t="inlineStr">
        <is>
          <t>Bautista</t>
        </is>
      </c>
      <c r="N87" t="inlineStr">
        <is>
          <t>https://example.com/in/mei-bautista-ed584a85</t>
        </is>
      </c>
      <c r="O87">
        <f t="array" ref="O87">TRIM(LEFT(B87,MIN(IFERROR(FIND(Keywords!$A$1:$A$40,B87),LEN(B87)+1))-1))</f>
        <v/>
      </c>
      <c r="P87">
        <f>IF(F87="Active",1,0)</f>
        <v/>
      </c>
      <c r="Q87">
        <f>IF(F87="Inactive",1,0)</f>
        <v/>
      </c>
    </row>
    <row r="88">
      <c r="A88" t="inlineStr">
        <is>
          <t>LEAD0008019</t>
        </is>
      </c>
      <c r="B88" t="inlineStr">
        <is>
          <t>Falcon Group Berhad</t>
        </is>
      </c>
      <c r="C88" t="inlineStr">
        <is>
          <t>Singapore</t>
        </is>
      </c>
      <c r="D88" t="inlineStr">
        <is>
          <t>Banking / Finance / Insurance / Investment</t>
        </is>
      </c>
      <c r="E88" t="inlineStr">
        <is>
          <t>1,000 and above</t>
        </is>
      </c>
      <c r="F88" t="inlineStr">
        <is>
          <t>Active</t>
        </is>
      </c>
      <c r="G88" t="inlineStr">
        <is>
          <t>Operations CRM</t>
        </is>
      </c>
      <c r="H88" t="inlineStr">
        <is>
          <t>-</t>
        </is>
      </c>
      <c r="I88" t="inlineStr">
        <is>
          <t>-</t>
        </is>
      </c>
      <c r="J88" t="inlineStr">
        <is>
          <t>Managerial</t>
        </is>
      </c>
      <c r="K88" t="inlineStr">
        <is>
          <t>Technical Lead</t>
        </is>
      </c>
      <c r="L88" t="inlineStr">
        <is>
          <t>Farah</t>
        </is>
      </c>
      <c r="M88" t="inlineStr">
        <is>
          <t>Yamada</t>
        </is>
      </c>
      <c r="N88" t="inlineStr">
        <is>
          <t>-</t>
        </is>
      </c>
      <c r="O88">
        <f t="array" ref="O88">TRIM(LEFT(B88,MIN(IFERROR(FIND(Keywords!$A$1:$A$40,B88),LEN(B88)+1))-1))</f>
        <v/>
      </c>
      <c r="P88">
        <f>IF(F88="Active",1,0)</f>
        <v/>
      </c>
      <c r="Q88">
        <f>IF(F88="Inactive",1,0)</f>
        <v/>
      </c>
    </row>
    <row r="89">
      <c r="A89" t="inlineStr">
        <is>
          <t>LEAD0008051</t>
        </is>
      </c>
      <c r="B89" t="inlineStr">
        <is>
          <t>Granite Holdings Co Ltd</t>
        </is>
      </c>
      <c r="C89" t="inlineStr">
        <is>
          <t>Singapore</t>
        </is>
      </c>
      <c r="D89" t="inlineStr">
        <is>
          <t>Telecommunications</t>
        </is>
      </c>
      <c r="E89" t="inlineStr">
        <is>
          <t>1,000 and above</t>
        </is>
      </c>
      <c r="F89" t="inlineStr">
        <is>
          <t>Inactive</t>
        </is>
      </c>
      <c r="G89" t="inlineStr">
        <is>
          <t>Operations CRM</t>
        </is>
      </c>
      <c r="H89" t="inlineStr">
        <is>
          <t>-</t>
        </is>
      </c>
      <c r="I89" t="inlineStr">
        <is>
          <t>-</t>
        </is>
      </c>
      <c r="J89" t="inlineStr">
        <is>
          <t>C-Level</t>
        </is>
      </c>
      <c r="K89" t="inlineStr">
        <is>
          <t>Head of Procurement</t>
        </is>
      </c>
      <c r="L89" t="inlineStr">
        <is>
          <t>Sophia</t>
        </is>
      </c>
      <c r="M89" t="inlineStr">
        <is>
          <t>Kumar</t>
        </is>
      </c>
      <c r="N89" t="inlineStr">
        <is>
          <t>-</t>
        </is>
      </c>
      <c r="O89">
        <f t="array" ref="O89">TRIM(LEFT(B89,MIN(IFERROR(FIND(Keywords!$A$1:$A$40,B89),LEN(B89)+1))-1))</f>
        <v/>
      </c>
      <c r="P89">
        <f>IF(F89="Active",1,0)</f>
        <v/>
      </c>
      <c r="Q89">
        <f>IF(F89="Inactive",1,0)</f>
        <v/>
      </c>
    </row>
    <row r="90">
      <c r="A90" t="inlineStr">
        <is>
          <t>LEAD0008114</t>
        </is>
      </c>
      <c r="B90" t="inlineStr">
        <is>
          <t>Redwood Networks Ltd</t>
        </is>
      </c>
      <c r="C90" t="inlineStr">
        <is>
          <t>Singapore</t>
        </is>
      </c>
      <c r="D90" t="inlineStr">
        <is>
          <t>Banking / Finance / Insurance / Investment</t>
        </is>
      </c>
      <c r="E90" t="inlineStr">
        <is>
          <t>1,000 and above</t>
        </is>
      </c>
      <c r="F90" t="inlineStr">
        <is>
          <t>Active</t>
        </is>
      </c>
      <c r="G90" t="inlineStr">
        <is>
          <t>Operations CRM</t>
        </is>
      </c>
      <c r="H90" s="11" t="n">
        <v>45168</v>
      </c>
      <c r="I90">
        <f>YEAR(H90)</f>
        <v/>
      </c>
      <c r="J90" t="inlineStr">
        <is>
          <t>Managerial</t>
        </is>
      </c>
      <c r="K90" t="inlineStr">
        <is>
          <t>Account Manager</t>
        </is>
      </c>
      <c r="L90" t="inlineStr">
        <is>
          <t>Ana</t>
        </is>
      </c>
      <c r="M90" t="inlineStr">
        <is>
          <t>Suzuki</t>
        </is>
      </c>
      <c r="N90" t="inlineStr">
        <is>
          <t>-</t>
        </is>
      </c>
      <c r="O90">
        <f t="array" ref="O90">TRIM(LEFT(B90,MIN(IFERROR(FIND(Keywords!$A$1:$A$40,B90),LEN(B90)+1))-1))</f>
        <v/>
      </c>
      <c r="P90">
        <f>IF(F90="Active",1,0)</f>
        <v/>
      </c>
      <c r="Q90">
        <f>IF(F90="Inactive",1,0)</f>
        <v/>
      </c>
    </row>
    <row r="91">
      <c r="A91" t="inlineStr">
        <is>
          <t>LEAD0008225</t>
        </is>
      </c>
      <c r="B91" t="inlineStr">
        <is>
          <t>Prime Solutions Corp</t>
        </is>
      </c>
      <c r="C91" t="inlineStr">
        <is>
          <t>Thailand</t>
        </is>
      </c>
      <c r="D91" t="inlineStr">
        <is>
          <t>Banking / Finance / Insurance / Investment</t>
        </is>
      </c>
      <c r="E91" t="inlineStr">
        <is>
          <t>1,000 and above</t>
        </is>
      </c>
      <c r="F91" t="inlineStr">
        <is>
          <t>Inactive</t>
        </is>
      </c>
      <c r="G91" t="inlineStr">
        <is>
          <t>Operations CRM</t>
        </is>
      </c>
      <c r="H91" t="inlineStr">
        <is>
          <t>-</t>
        </is>
      </c>
      <c r="I91" t="inlineStr">
        <is>
          <t>-</t>
        </is>
      </c>
      <c r="J91" t="inlineStr">
        <is>
          <t>C-Level</t>
        </is>
      </c>
      <c r="K91" t="inlineStr">
        <is>
          <t>Assistant Vice President</t>
        </is>
      </c>
      <c r="L91" t="inlineStr">
        <is>
          <t>Daniel</t>
        </is>
      </c>
      <c r="M91" t="inlineStr">
        <is>
          <t>Osman</t>
        </is>
      </c>
      <c r="N91" t="inlineStr">
        <is>
          <t>-</t>
        </is>
      </c>
      <c r="O91">
        <f t="array" ref="O91">TRIM(LEFT(B91,MIN(IFERROR(FIND(Keywords!$A$1:$A$40,B91),LEN(B91)+1))-1))</f>
        <v/>
      </c>
      <c r="P91">
        <f>IF(F91="Active",1,0)</f>
        <v/>
      </c>
      <c r="Q91">
        <f>IF(F91="Inactive",1,0)</f>
        <v/>
      </c>
    </row>
    <row r="92">
      <c r="A92" t="inlineStr">
        <is>
          <t>LEAD0008326</t>
        </is>
      </c>
      <c r="B92" t="inlineStr">
        <is>
          <t>Ironwood Systems Corp</t>
        </is>
      </c>
      <c r="C92" t="inlineStr">
        <is>
          <t>Indonesia</t>
        </is>
      </c>
      <c r="D92" t="inlineStr">
        <is>
          <t>Utilities (Gas/Water/Electricity/Oil)</t>
        </is>
      </c>
      <c r="E92" t="inlineStr">
        <is>
          <t>1,000 and above</t>
        </is>
      </c>
      <c r="F92" t="inlineStr">
        <is>
          <t>Active</t>
        </is>
      </c>
      <c r="G92" t="inlineStr">
        <is>
          <t>Operations CRM</t>
        </is>
      </c>
      <c r="H92" t="inlineStr">
        <is>
          <t>-</t>
        </is>
      </c>
      <c r="I92" t="inlineStr">
        <is>
          <t>-</t>
        </is>
      </c>
      <c r="J92" t="inlineStr">
        <is>
          <t>Managerial</t>
        </is>
      </c>
      <c r="K92" t="inlineStr">
        <is>
          <t>Account Manager</t>
        </is>
      </c>
      <c r="L92" t="inlineStr">
        <is>
          <t>Ravi</t>
        </is>
      </c>
      <c r="M92" t="inlineStr">
        <is>
          <t>Bautista</t>
        </is>
      </c>
      <c r="N92" t="inlineStr">
        <is>
          <t>-</t>
        </is>
      </c>
      <c r="O92">
        <f t="array" ref="O92">TRIM(LEFT(B92,MIN(IFERROR(FIND(Keywords!$A$1:$A$40,B92),LEN(B92)+1))-1))</f>
        <v/>
      </c>
      <c r="P92">
        <f>IF(F92="Active",1,0)</f>
        <v/>
      </c>
      <c r="Q92">
        <f>IF(F92="Inactive",1,0)</f>
        <v/>
      </c>
    </row>
    <row r="93">
      <c r="A93" t="inlineStr">
        <is>
          <t>LEAD0008477</t>
        </is>
      </c>
      <c r="B93" t="inlineStr">
        <is>
          <t>Orion Capital Ltd</t>
        </is>
      </c>
      <c r="C93" t="inlineStr">
        <is>
          <t>Indonesia</t>
        </is>
      </c>
      <c r="D93" t="inlineStr">
        <is>
          <t>Construction / Property / Real Estate</t>
        </is>
      </c>
      <c r="E93" t="inlineStr">
        <is>
          <t>1,000 and above</t>
        </is>
      </c>
      <c r="F93" t="inlineStr">
        <is>
          <t>Active</t>
        </is>
      </c>
      <c r="G93" t="inlineStr">
        <is>
          <t>Operations CRM</t>
        </is>
      </c>
      <c r="H93" t="inlineStr">
        <is>
          <t>-</t>
        </is>
      </c>
      <c r="I93" t="inlineStr">
        <is>
          <t>-</t>
        </is>
      </c>
      <c r="J93" t="inlineStr">
        <is>
          <t>Managerial</t>
        </is>
      </c>
      <c r="K93" t="inlineStr">
        <is>
          <t>Project Manager</t>
        </is>
      </c>
      <c r="L93" t="inlineStr">
        <is>
          <t>Ravi</t>
        </is>
      </c>
      <c r="M93" t="inlineStr">
        <is>
          <t>Lee</t>
        </is>
      </c>
      <c r="N93" t="inlineStr">
        <is>
          <t>https://example.com/in/ravi-lee-2153a123</t>
        </is>
      </c>
      <c r="O93">
        <f t="array" ref="O93">TRIM(LEFT(B93,MIN(IFERROR(FIND(Keywords!$A$1:$A$40,B93),LEN(B93)+1))-1))</f>
        <v/>
      </c>
      <c r="P93">
        <f>IF(F93="Active",1,0)</f>
        <v/>
      </c>
      <c r="Q93">
        <f>IF(F93="Inactive",1,0)</f>
        <v/>
      </c>
    </row>
    <row r="94">
      <c r="A94" t="inlineStr">
        <is>
          <t>LEAD0008570</t>
        </is>
      </c>
      <c r="B94" t="inlineStr">
        <is>
          <t>Titan Holdings Co Ltd</t>
        </is>
      </c>
      <c r="C94" t="inlineStr">
        <is>
          <t>Singapore</t>
        </is>
      </c>
      <c r="D94" t="inlineStr">
        <is>
          <t>Government / Public Services / Military</t>
        </is>
      </c>
      <c r="E94" t="inlineStr">
        <is>
          <t>1,000 and above</t>
        </is>
      </c>
      <c r="F94" t="inlineStr">
        <is>
          <t>Active</t>
        </is>
      </c>
      <c r="G94" t="inlineStr">
        <is>
          <t>Operations CRM</t>
        </is>
      </c>
      <c r="H94" t="inlineStr">
        <is>
          <t>-</t>
        </is>
      </c>
      <c r="I94" t="inlineStr">
        <is>
          <t>-</t>
        </is>
      </c>
      <c r="J94" t="inlineStr">
        <is>
          <t>Managerial</t>
        </is>
      </c>
      <c r="K94" t="inlineStr">
        <is>
          <t>Operations Director</t>
        </is>
      </c>
      <c r="L94" t="inlineStr">
        <is>
          <t>Ryan</t>
        </is>
      </c>
      <c r="M94" t="inlineStr">
        <is>
          <t>Chong</t>
        </is>
      </c>
      <c r="N94" t="inlineStr">
        <is>
          <t>-</t>
        </is>
      </c>
      <c r="O94">
        <f t="array" ref="O94">TRIM(LEFT(B94,MIN(IFERROR(FIND(Keywords!$A$1:$A$40,B94),LEN(B94)+1))-1))</f>
        <v/>
      </c>
      <c r="P94">
        <f>IF(F94="Active",1,0)</f>
        <v/>
      </c>
      <c r="Q94">
        <f>IF(F94="Inactive",1,0)</f>
        <v/>
      </c>
    </row>
    <row r="95">
      <c r="A95" t="inlineStr">
        <is>
          <t>LEAD0008585</t>
        </is>
      </c>
      <c r="B95" t="inlineStr">
        <is>
          <t>Vertex Partners Inc</t>
        </is>
      </c>
      <c r="C95" t="inlineStr">
        <is>
          <t>Indonesia</t>
        </is>
      </c>
      <c r="D95" t="inlineStr">
        <is>
          <t>Banking / Finance / Insurance / Investment</t>
        </is>
      </c>
      <c r="E95" t="inlineStr">
        <is>
          <t>1,000 and above</t>
        </is>
      </c>
      <c r="F95" t="inlineStr">
        <is>
          <t>Active</t>
        </is>
      </c>
      <c r="G95" t="inlineStr">
        <is>
          <t>Operations CRM</t>
        </is>
      </c>
      <c r="H95" t="inlineStr">
        <is>
          <t>-</t>
        </is>
      </c>
      <c r="I95" t="inlineStr">
        <is>
          <t>-</t>
        </is>
      </c>
      <c r="J95" t="inlineStr">
        <is>
          <t>Individual Contributor</t>
        </is>
      </c>
      <c r="K95" t="inlineStr">
        <is>
          <t>Business Development Manager</t>
        </is>
      </c>
      <c r="L95" t="inlineStr">
        <is>
          <t>Aisha</t>
        </is>
      </c>
      <c r="M95" t="inlineStr">
        <is>
          <t>Park</t>
        </is>
      </c>
      <c r="N95" t="inlineStr">
        <is>
          <t>-</t>
        </is>
      </c>
      <c r="O95">
        <f t="array" ref="O95">TRIM(LEFT(B95,MIN(IFERROR(FIND(Keywords!$A$1:$A$40,B95),LEN(B95)+1))-1))</f>
        <v/>
      </c>
      <c r="P95">
        <f>IF(F95="Active",1,0)</f>
        <v/>
      </c>
      <c r="Q95">
        <f>IF(F95="Inactive",1,0)</f>
        <v/>
      </c>
    </row>
    <row r="96">
      <c r="A96" t="inlineStr">
        <is>
          <t>LEAD0008591</t>
        </is>
      </c>
      <c r="B96" t="inlineStr">
        <is>
          <t>Pacific Enterprises Ltd</t>
        </is>
      </c>
      <c r="C96" t="inlineStr">
        <is>
          <t>Australia</t>
        </is>
      </c>
      <c r="D96" t="inlineStr">
        <is>
          <t>Banking / Finance / Insurance / Investment</t>
        </is>
      </c>
      <c r="E96" t="inlineStr">
        <is>
          <t>1,000 and above</t>
        </is>
      </c>
      <c r="F96" t="inlineStr">
        <is>
          <t>Active</t>
        </is>
      </c>
      <c r="G96" t="inlineStr">
        <is>
          <t>Operations CRM</t>
        </is>
      </c>
      <c r="H96" t="inlineStr">
        <is>
          <t>-</t>
        </is>
      </c>
      <c r="I96" t="inlineStr">
        <is>
          <t>-</t>
        </is>
      </c>
      <c r="J96" t="inlineStr">
        <is>
          <t>Managerial</t>
        </is>
      </c>
      <c r="K96" t="inlineStr">
        <is>
          <t>Finance Manager</t>
        </is>
      </c>
      <c r="L96" t="inlineStr">
        <is>
          <t>Marco</t>
        </is>
      </c>
      <c r="M96" t="inlineStr">
        <is>
          <t>Hassan</t>
        </is>
      </c>
      <c r="N96" t="inlineStr">
        <is>
          <t>https://example.com/in/marco-hassan-af0c30bb</t>
        </is>
      </c>
      <c r="O96">
        <f t="array" ref="O96">TRIM(LEFT(B96,MIN(IFERROR(FIND(Keywords!$A$1:$A$40,B96),LEN(B96)+1))-1))</f>
        <v/>
      </c>
      <c r="P96">
        <f>IF(F96="Active",1,0)</f>
        <v/>
      </c>
      <c r="Q96">
        <f>IF(F96="Inactive",1,0)</f>
        <v/>
      </c>
    </row>
    <row r="97">
      <c r="A97" t="inlineStr">
        <is>
          <t>LEAD0008728</t>
        </is>
      </c>
      <c r="B97" t="inlineStr">
        <is>
          <t>Orion Group Ltd</t>
        </is>
      </c>
      <c r="C97" t="inlineStr">
        <is>
          <t>Thailand</t>
        </is>
      </c>
      <c r="D97" t="inlineStr">
        <is>
          <t>Business / Professional Services / Consultancies</t>
        </is>
      </c>
      <c r="E97" t="inlineStr">
        <is>
          <t>250-499</t>
        </is>
      </c>
      <c r="F97" t="inlineStr">
        <is>
          <t>Inactive</t>
        </is>
      </c>
      <c r="G97" t="inlineStr">
        <is>
          <t>Operations CRM</t>
        </is>
      </c>
      <c r="H97" t="inlineStr">
        <is>
          <t>-</t>
        </is>
      </c>
      <c r="I97" t="inlineStr">
        <is>
          <t>-</t>
        </is>
      </c>
      <c r="J97" t="inlineStr">
        <is>
          <t>Director</t>
        </is>
      </c>
      <c r="K97" t="inlineStr">
        <is>
          <t>Chief Information Officer</t>
        </is>
      </c>
      <c r="L97" t="inlineStr">
        <is>
          <t>Aisha</t>
        </is>
      </c>
      <c r="M97" t="inlineStr">
        <is>
          <t>Lee</t>
        </is>
      </c>
      <c r="N97" t="inlineStr">
        <is>
          <t>https://example.com/in/aisha-lee-7cf98008</t>
        </is>
      </c>
      <c r="O97">
        <f t="array" ref="O97">TRIM(LEFT(B97,MIN(IFERROR(FIND(Keywords!$A$1:$A$40,B97),LEN(B97)+1))-1))</f>
        <v/>
      </c>
      <c r="P97">
        <f>IF(F97="Active",1,0)</f>
        <v/>
      </c>
      <c r="Q97">
        <f>IF(F97="Inactive",1,0)</f>
        <v/>
      </c>
    </row>
    <row r="98">
      <c r="A98" t="inlineStr">
        <is>
          <t>LEAD0008974</t>
        </is>
      </c>
      <c r="B98" t="inlineStr">
        <is>
          <t>Cascade Enterprises Sdn Bhd</t>
        </is>
      </c>
      <c r="C98" t="inlineStr">
        <is>
          <t>Singapore</t>
        </is>
      </c>
      <c r="D98" t="inlineStr">
        <is>
          <t>Banking / Finance / Insurance / Investment</t>
        </is>
      </c>
      <c r="E98" t="inlineStr">
        <is>
          <t>1,000 and above</t>
        </is>
      </c>
      <c r="F98" t="inlineStr">
        <is>
          <t>Inactive</t>
        </is>
      </c>
      <c r="G98" t="inlineStr">
        <is>
          <t>Operations CRM</t>
        </is>
      </c>
      <c r="H98" t="inlineStr">
        <is>
          <t>-</t>
        </is>
      </c>
      <c r="I98" t="inlineStr">
        <is>
          <t>-</t>
        </is>
      </c>
      <c r="J98" t="inlineStr">
        <is>
          <t>Managerial</t>
        </is>
      </c>
      <c r="K98" t="inlineStr">
        <is>
          <t>Senior Engineer</t>
        </is>
      </c>
      <c r="L98" t="inlineStr">
        <is>
          <t>Marco</t>
        </is>
      </c>
      <c r="M98" t="inlineStr">
        <is>
          <t>Tan</t>
        </is>
      </c>
      <c r="N98" t="inlineStr">
        <is>
          <t>-</t>
        </is>
      </c>
      <c r="O98">
        <f t="array" ref="O98">TRIM(LEFT(B98,MIN(IFERROR(FIND(Keywords!$A$1:$A$40,B98),LEN(B98)+1))-1))</f>
        <v/>
      </c>
      <c r="P98">
        <f>IF(F98="Active",1,0)</f>
        <v/>
      </c>
      <c r="Q98">
        <f>IF(F98="Inactive",1,0)</f>
        <v/>
      </c>
    </row>
    <row r="99">
      <c r="A99" t="inlineStr">
        <is>
          <t>LEAD0008988</t>
        </is>
      </c>
      <c r="B99" t="inlineStr">
        <is>
          <t>Pacific Industries Berhad</t>
        </is>
      </c>
      <c r="C99" t="inlineStr">
        <is>
          <t>Thailand</t>
        </is>
      </c>
      <c r="D99" t="inlineStr">
        <is>
          <t>Banking / Finance / Insurance / Investment</t>
        </is>
      </c>
      <c r="E99" t="inlineStr">
        <is>
          <t>500-999</t>
        </is>
      </c>
      <c r="F99" t="inlineStr">
        <is>
          <t>Active</t>
        </is>
      </c>
      <c r="G99" t="inlineStr">
        <is>
          <t>Operations CRM</t>
        </is>
      </c>
      <c r="H99" t="inlineStr">
        <is>
          <t>-</t>
        </is>
      </c>
      <c r="I99" t="inlineStr">
        <is>
          <t>-</t>
        </is>
      </c>
      <c r="J99" t="inlineStr">
        <is>
          <t>C-Level</t>
        </is>
      </c>
      <c r="K99" t="inlineStr">
        <is>
          <t>Finance Manager</t>
        </is>
      </c>
      <c r="L99" t="inlineStr">
        <is>
          <t>Mary</t>
        </is>
      </c>
      <c r="M99" t="inlineStr">
        <is>
          <t>Novak</t>
        </is>
      </c>
      <c r="N99" t="inlineStr">
        <is>
          <t>-</t>
        </is>
      </c>
      <c r="O99">
        <f t="array" ref="O99">TRIM(LEFT(B99,MIN(IFERROR(FIND(Keywords!$A$1:$A$40,B99),LEN(B99)+1))-1))</f>
        <v/>
      </c>
      <c r="P99">
        <f>IF(F99="Active",1,0)</f>
        <v/>
      </c>
      <c r="Q99">
        <f>IF(F99="Inactive",1,0)</f>
        <v/>
      </c>
    </row>
    <row r="100">
      <c r="A100" t="inlineStr">
        <is>
          <t>LEAD0008996</t>
        </is>
      </c>
      <c r="B100" t="inlineStr">
        <is>
          <t>Titan Solutions Corp</t>
        </is>
      </c>
      <c r="C100" t="inlineStr">
        <is>
          <t>Singapore</t>
        </is>
      </c>
      <c r="D100" t="inlineStr">
        <is>
          <t>Education</t>
        </is>
      </c>
      <c r="E100" t="inlineStr">
        <is>
          <t>1,000 and above</t>
        </is>
      </c>
      <c r="F100" t="inlineStr">
        <is>
          <t>Active</t>
        </is>
      </c>
      <c r="G100" t="inlineStr">
        <is>
          <t>Operations CRM</t>
        </is>
      </c>
      <c r="H100" t="inlineStr">
        <is>
          <t>-</t>
        </is>
      </c>
      <c r="I100" t="inlineStr">
        <is>
          <t>-</t>
        </is>
      </c>
      <c r="J100" t="inlineStr">
        <is>
          <t>Individual Contributor</t>
        </is>
      </c>
      <c r="K100" t="inlineStr">
        <is>
          <t>Regional Sales Manager</t>
        </is>
      </c>
      <c r="L100" t="inlineStr">
        <is>
          <t>Lina</t>
        </is>
      </c>
      <c r="M100" t="inlineStr">
        <is>
          <t>Hassan</t>
        </is>
      </c>
      <c r="N100" t="inlineStr">
        <is>
          <t>-</t>
        </is>
      </c>
      <c r="O100">
        <f t="array" ref="O100">TRIM(LEFT(B100,MIN(IFERROR(FIND(Keywords!$A$1:$A$40,B100),LEN(B100)+1))-1))</f>
        <v/>
      </c>
      <c r="P100">
        <f>IF(F100="Active",1,0)</f>
        <v/>
      </c>
      <c r="Q100">
        <f>IF(F100="Inactive",1,0)</f>
        <v/>
      </c>
    </row>
    <row r="101">
      <c r="A101" t="inlineStr">
        <is>
          <t>LEAD0009126</t>
        </is>
      </c>
      <c r="B101" t="inlineStr">
        <is>
          <t>Harbor Industries Inc</t>
        </is>
      </c>
      <c r="C101" t="inlineStr">
        <is>
          <t>Malaysia</t>
        </is>
      </c>
      <c r="D101" t="inlineStr">
        <is>
          <t>Healthcare</t>
        </is>
      </c>
      <c r="E101" t="inlineStr">
        <is>
          <t>1,000 and above</t>
        </is>
      </c>
      <c r="F101" t="inlineStr">
        <is>
          <t>Active</t>
        </is>
      </c>
      <c r="G101" t="inlineStr">
        <is>
          <t>Operations CRM</t>
        </is>
      </c>
      <c r="H101" s="11" t="n">
        <v>45504</v>
      </c>
      <c r="I101">
        <f>YEAR(H101)</f>
        <v/>
      </c>
      <c r="J101" t="inlineStr">
        <is>
          <t>Managerial</t>
        </is>
      </c>
      <c r="K101" t="inlineStr">
        <is>
          <t>Finance Manager</t>
        </is>
      </c>
      <c r="L101" t="inlineStr">
        <is>
          <t>Nguyen</t>
        </is>
      </c>
      <c r="M101" t="inlineStr">
        <is>
          <t>Nguyen</t>
        </is>
      </c>
      <c r="N101" t="inlineStr">
        <is>
          <t>-</t>
        </is>
      </c>
      <c r="O101">
        <f t="array" ref="O101">TRIM(LEFT(B101,MIN(IFERROR(FIND(Keywords!$A$1:$A$40,B101),LEN(B101)+1))-1))</f>
        <v/>
      </c>
      <c r="P101">
        <f>IF(F101="Active",1,0)</f>
        <v/>
      </c>
      <c r="Q101">
        <f>IF(F101="Inactive",1,0)</f>
        <v/>
      </c>
    </row>
    <row r="102">
      <c r="A102" t="inlineStr">
        <is>
          <t>LEAD0009278</t>
        </is>
      </c>
      <c r="B102" t="inlineStr">
        <is>
          <t>Pacific Holdings Corp</t>
        </is>
      </c>
      <c r="C102" t="inlineStr">
        <is>
          <t>Singapore</t>
        </is>
      </c>
      <c r="D102" t="inlineStr">
        <is>
          <t>Retail / Wholesale / Import &amp; Export / Automotive</t>
        </is>
      </c>
      <c r="E102" t="inlineStr">
        <is>
          <t>250-499</t>
        </is>
      </c>
      <c r="F102" t="inlineStr">
        <is>
          <t>Active</t>
        </is>
      </c>
      <c r="G102" t="inlineStr">
        <is>
          <t>Operations CRM</t>
        </is>
      </c>
      <c r="H102" t="inlineStr">
        <is>
          <t>-</t>
        </is>
      </c>
      <c r="I102" t="inlineStr">
        <is>
          <t>-</t>
        </is>
      </c>
      <c r="J102" t="inlineStr">
        <is>
          <t>Managerial</t>
        </is>
      </c>
      <c r="K102" t="inlineStr">
        <is>
          <t>Finance Manager</t>
        </is>
      </c>
      <c r="L102" t="inlineStr">
        <is>
          <t>Tom</t>
        </is>
      </c>
      <c r="M102" t="inlineStr">
        <is>
          <t>Haryanto</t>
        </is>
      </c>
      <c r="N102" t="inlineStr">
        <is>
          <t>-</t>
        </is>
      </c>
      <c r="O102">
        <f t="array" ref="O102">TRIM(LEFT(B102,MIN(IFERROR(FIND(Keywords!$A$1:$A$40,B102),LEN(B102)+1))-1))</f>
        <v/>
      </c>
      <c r="P102">
        <f>IF(F102="Active",1,0)</f>
        <v/>
      </c>
      <c r="Q102">
        <f>IF(F102="Inactive",1,0)</f>
        <v/>
      </c>
    </row>
    <row r="103">
      <c r="A103" t="inlineStr">
        <is>
          <t>LEAD0009371</t>
        </is>
      </c>
      <c r="B103" t="inlineStr">
        <is>
          <t>Pacific Group Pte Ltd</t>
        </is>
      </c>
      <c r="C103" t="inlineStr">
        <is>
          <t>Malaysia</t>
        </is>
      </c>
      <c r="D103" t="inlineStr">
        <is>
          <t>Media / Entertainment</t>
        </is>
      </c>
      <c r="E103" t="inlineStr">
        <is>
          <t>1,000 and above</t>
        </is>
      </c>
      <c r="F103" t="inlineStr">
        <is>
          <t>Active</t>
        </is>
      </c>
      <c r="G103" t="inlineStr">
        <is>
          <t>Operations CRM</t>
        </is>
      </c>
      <c r="H103" s="11" t="n">
        <v>45569</v>
      </c>
      <c r="I103">
        <f>YEAR(H103)</f>
        <v/>
      </c>
      <c r="J103" t="inlineStr">
        <is>
          <t>Managerial</t>
        </is>
      </c>
      <c r="K103" t="inlineStr">
        <is>
          <t>Account Manager</t>
        </is>
      </c>
      <c r="L103" t="inlineStr">
        <is>
          <t>Sophia</t>
        </is>
      </c>
      <c r="M103" t="inlineStr">
        <is>
          <t>Kim</t>
        </is>
      </c>
      <c r="N103" t="inlineStr">
        <is>
          <t>https://example.com/in/sophia-kim-92a1b957</t>
        </is>
      </c>
      <c r="O103">
        <f t="array" ref="O103">TRIM(LEFT(B103,MIN(IFERROR(FIND(Keywords!$A$1:$A$40,B103),LEN(B103)+1))-1))</f>
        <v/>
      </c>
      <c r="P103">
        <f>IF(F103="Active",1,0)</f>
        <v/>
      </c>
      <c r="Q103">
        <f>IF(F103="Inactive",1,0)</f>
        <v/>
      </c>
    </row>
    <row r="104">
      <c r="A104" t="inlineStr">
        <is>
          <t>LEAD0009445</t>
        </is>
      </c>
      <c r="B104" t="inlineStr">
        <is>
          <t>Juniper Capital Co Ltd</t>
        </is>
      </c>
      <c r="C104" t="inlineStr">
        <is>
          <t>Hong Kong</t>
        </is>
      </c>
      <c r="D104" t="inlineStr">
        <is>
          <t>Manufacturing</t>
        </is>
      </c>
      <c r="E104" t="inlineStr">
        <is>
          <t>1,000 and above</t>
        </is>
      </c>
      <c r="F104" t="inlineStr">
        <is>
          <t>Active</t>
        </is>
      </c>
      <c r="G104" t="inlineStr">
        <is>
          <t>Operations CRM</t>
        </is>
      </c>
      <c r="H104" t="inlineStr">
        <is>
          <t>-</t>
        </is>
      </c>
      <c r="I104" t="inlineStr">
        <is>
          <t>-</t>
        </is>
      </c>
      <c r="J104" t="inlineStr">
        <is>
          <t>-</t>
        </is>
      </c>
      <c r="K104" t="inlineStr">
        <is>
          <t>-</t>
        </is>
      </c>
      <c r="L104" t="inlineStr">
        <is>
          <t>Aisha</t>
        </is>
      </c>
      <c r="M104" t="inlineStr">
        <is>
          <t>Reyes</t>
        </is>
      </c>
      <c r="N104" t="inlineStr">
        <is>
          <t>-</t>
        </is>
      </c>
      <c r="O104">
        <f t="array" ref="O104">TRIM(LEFT(B104,MIN(IFERROR(FIND(Keywords!$A$1:$A$40,B104),LEN(B104)+1))-1))</f>
        <v/>
      </c>
      <c r="P104">
        <f>IF(F104="Active",1,0)</f>
        <v/>
      </c>
      <c r="Q104">
        <f>IF(F104="Inactive",1,0)</f>
        <v/>
      </c>
    </row>
    <row r="105">
      <c r="A105" t="inlineStr">
        <is>
          <t>LEAD0009454</t>
        </is>
      </c>
      <c r="B105" t="inlineStr">
        <is>
          <t>Vertex Solutions Inc</t>
        </is>
      </c>
      <c r="C105" t="inlineStr">
        <is>
          <t>Australia</t>
        </is>
      </c>
      <c r="D105" t="inlineStr">
        <is>
          <t>Education</t>
        </is>
      </c>
      <c r="E105" t="inlineStr">
        <is>
          <t>1,000 and above</t>
        </is>
      </c>
      <c r="F105" t="inlineStr">
        <is>
          <t>Active</t>
        </is>
      </c>
      <c r="G105" t="inlineStr">
        <is>
          <t>Operations CRM</t>
        </is>
      </c>
      <c r="H105" t="inlineStr">
        <is>
          <t>-</t>
        </is>
      </c>
      <c r="I105" t="inlineStr">
        <is>
          <t>-</t>
        </is>
      </c>
      <c r="J105" t="inlineStr">
        <is>
          <t>Individual Contributor</t>
        </is>
      </c>
      <c r="K105" t="inlineStr">
        <is>
          <t>Business Development Manager</t>
        </is>
      </c>
      <c r="L105" t="inlineStr">
        <is>
          <t>Linh</t>
        </is>
      </c>
      <c r="M105" t="inlineStr">
        <is>
          <t>Lim</t>
        </is>
      </c>
      <c r="N105" t="inlineStr">
        <is>
          <t>https://example.com/in/linh-lim-5bb6e56e</t>
        </is>
      </c>
      <c r="O105">
        <f t="array" ref="O105">TRIM(LEFT(B105,MIN(IFERROR(FIND(Keywords!$A$1:$A$40,B105),LEN(B105)+1))-1))</f>
        <v/>
      </c>
      <c r="P105">
        <f>IF(F105="Active",1,0)</f>
        <v/>
      </c>
      <c r="Q105">
        <f>IF(F105="Inactive",1,0)</f>
        <v/>
      </c>
    </row>
    <row r="106">
      <c r="A106" t="inlineStr">
        <is>
          <t>LEAD0009548</t>
        </is>
      </c>
      <c r="B106" t="inlineStr">
        <is>
          <t>Union Industries Co Ltd</t>
        </is>
      </c>
      <c r="C106" t="inlineStr">
        <is>
          <t>Indonesia</t>
        </is>
      </c>
      <c r="D106" t="inlineStr">
        <is>
          <t>Banking / Finance / Insurance / Investment</t>
        </is>
      </c>
      <c r="E106" t="inlineStr">
        <is>
          <t>1,000 and above</t>
        </is>
      </c>
      <c r="F106" t="inlineStr">
        <is>
          <t>Active</t>
        </is>
      </c>
      <c r="G106" t="inlineStr">
        <is>
          <t>Operations CRM</t>
        </is>
      </c>
      <c r="H106" s="11" t="n">
        <v>45418</v>
      </c>
      <c r="I106">
        <f>YEAR(H106)</f>
        <v/>
      </c>
      <c r="J106" t="inlineStr">
        <is>
          <t>Managerial</t>
        </is>
      </c>
      <c r="K106" t="inlineStr">
        <is>
          <t>Account Manager</t>
        </is>
      </c>
      <c r="L106" t="inlineStr">
        <is>
          <t>Ryan</t>
        </is>
      </c>
      <c r="M106" t="inlineStr">
        <is>
          <t>Novak</t>
        </is>
      </c>
      <c r="N106" t="inlineStr">
        <is>
          <t>-</t>
        </is>
      </c>
      <c r="O106">
        <f t="array" ref="O106">TRIM(LEFT(B106,MIN(IFERROR(FIND(Keywords!$A$1:$A$40,B106),LEN(B106)+1))-1))</f>
        <v/>
      </c>
      <c r="P106">
        <f>IF(F106="Active",1,0)</f>
        <v/>
      </c>
      <c r="Q106">
        <f>IF(F106="Inactive",1,0)</f>
        <v/>
      </c>
    </row>
    <row r="107">
      <c r="A107" t="inlineStr">
        <is>
          <t>LEAD0009580</t>
        </is>
      </c>
      <c r="B107" t="inlineStr">
        <is>
          <t>Silverline Logistics Ltd</t>
        </is>
      </c>
      <c r="C107" t="inlineStr">
        <is>
          <t>Singapore</t>
        </is>
      </c>
      <c r="D107" t="inlineStr">
        <is>
          <t>Education</t>
        </is>
      </c>
      <c r="E107" t="inlineStr">
        <is>
          <t>1,000 and above</t>
        </is>
      </c>
      <c r="F107" t="inlineStr">
        <is>
          <t>Active</t>
        </is>
      </c>
      <c r="G107" t="inlineStr">
        <is>
          <t>Operations CRM</t>
        </is>
      </c>
      <c r="H107" s="11" t="n">
        <v>45427</v>
      </c>
      <c r="I107">
        <f>YEAR(H107)</f>
        <v/>
      </c>
      <c r="J107" t="inlineStr">
        <is>
          <t>Managerial</t>
        </is>
      </c>
      <c r="K107" t="inlineStr">
        <is>
          <t>Account Manager</t>
        </is>
      </c>
      <c r="L107" t="inlineStr">
        <is>
          <t>Ana</t>
        </is>
      </c>
      <c r="M107" t="inlineStr">
        <is>
          <t>Santos</t>
        </is>
      </c>
      <c r="N107" t="inlineStr">
        <is>
          <t>https://example.com/in/ana-santos-1e554db6</t>
        </is>
      </c>
      <c r="O107">
        <f t="array" ref="O107">TRIM(LEFT(B107,MIN(IFERROR(FIND(Keywords!$A$1:$A$40,B107),LEN(B107)+1))-1))</f>
        <v/>
      </c>
      <c r="P107">
        <f>IF(F107="Active",1,0)</f>
        <v/>
      </c>
      <c r="Q107">
        <f>IF(F107="Inactive",1,0)</f>
        <v/>
      </c>
    </row>
    <row r="108">
      <c r="A108" t="inlineStr">
        <is>
          <t>LEAD0009608</t>
        </is>
      </c>
      <c r="B108" t="inlineStr">
        <is>
          <t>Granite Solutions Ltd</t>
        </is>
      </c>
      <c r="C108" t="inlineStr">
        <is>
          <t>Indonesia</t>
        </is>
      </c>
      <c r="D108" t="inlineStr">
        <is>
          <t>Banking / Finance / Insurance / Investment</t>
        </is>
      </c>
      <c r="E108" t="inlineStr">
        <is>
          <t>1,000 and above</t>
        </is>
      </c>
      <c r="F108" t="inlineStr">
        <is>
          <t>Inactive</t>
        </is>
      </c>
      <c r="G108" t="inlineStr">
        <is>
          <t>Operations CRM</t>
        </is>
      </c>
      <c r="H108" t="inlineStr">
        <is>
          <t>-</t>
        </is>
      </c>
      <c r="I108" t="inlineStr">
        <is>
          <t>-</t>
        </is>
      </c>
      <c r="J108" t="inlineStr">
        <is>
          <t>Managerial</t>
        </is>
      </c>
      <c r="K108" t="inlineStr">
        <is>
          <t>Chief Information Officer</t>
        </is>
      </c>
      <c r="L108" t="inlineStr">
        <is>
          <t>Nguyen</t>
        </is>
      </c>
      <c r="M108" t="inlineStr">
        <is>
          <t>Karim</t>
        </is>
      </c>
      <c r="N108" t="inlineStr">
        <is>
          <t>-</t>
        </is>
      </c>
      <c r="O108">
        <f t="array" ref="O108">TRIM(LEFT(B108,MIN(IFERROR(FIND(Keywords!$A$1:$A$40,B108),LEN(B108)+1))-1))</f>
        <v/>
      </c>
      <c r="P108">
        <f>IF(F108="Active",1,0)</f>
        <v/>
      </c>
      <c r="Q108">
        <f>IF(F108="Inactive",1,0)</f>
        <v/>
      </c>
    </row>
    <row r="109">
      <c r="A109" t="inlineStr">
        <is>
          <t>LEAD0009736</t>
        </is>
      </c>
      <c r="B109" t="inlineStr">
        <is>
          <t>Silverline Systems Ltd</t>
        </is>
      </c>
      <c r="C109" t="inlineStr">
        <is>
          <t>Malaysia</t>
        </is>
      </c>
      <c r="D109" t="inlineStr">
        <is>
          <t>Travel / Hotels / Hospitality / Food and Beverage</t>
        </is>
      </c>
      <c r="E109" t="inlineStr">
        <is>
          <t>1,000 and above</t>
        </is>
      </c>
      <c r="F109" t="inlineStr">
        <is>
          <t>Active</t>
        </is>
      </c>
      <c r="G109" t="inlineStr">
        <is>
          <t>Operations CRM</t>
        </is>
      </c>
      <c r="H109" s="11" t="n">
        <v>45695</v>
      </c>
      <c r="I109">
        <f>YEAR(H109)</f>
        <v/>
      </c>
      <c r="J109" t="inlineStr">
        <is>
          <t>Director</t>
        </is>
      </c>
      <c r="K109" t="inlineStr">
        <is>
          <t>Regional Sales Manager</t>
        </is>
      </c>
      <c r="L109" t="inlineStr">
        <is>
          <t>Elena</t>
        </is>
      </c>
      <c r="M109" t="inlineStr">
        <is>
          <t>Yamada</t>
        </is>
      </c>
      <c r="N109" t="inlineStr">
        <is>
          <t>-</t>
        </is>
      </c>
      <c r="O109">
        <f t="array" ref="O109">TRIM(LEFT(B109,MIN(IFERROR(FIND(Keywords!$A$1:$A$40,B109),LEN(B109)+1))-1))</f>
        <v/>
      </c>
      <c r="P109">
        <f>IF(F109="Active",1,0)</f>
        <v/>
      </c>
      <c r="Q109">
        <f>IF(F109="Inactive",1,0)</f>
        <v/>
      </c>
    </row>
    <row r="110">
      <c r="A110" t="inlineStr">
        <is>
          <t>LEAD0009818</t>
        </is>
      </c>
      <c r="B110" t="inlineStr">
        <is>
          <t>Crescent Networks Co Ltd</t>
        </is>
      </c>
      <c r="C110" t="inlineStr">
        <is>
          <t>Thailand</t>
        </is>
      </c>
      <c r="D110" t="inlineStr">
        <is>
          <t>Transportation (Airline/Rail/Shipping/Logistics)</t>
        </is>
      </c>
      <c r="E110" t="inlineStr">
        <is>
          <t>1,000 and above</t>
        </is>
      </c>
      <c r="F110" t="inlineStr">
        <is>
          <t>Inactive</t>
        </is>
      </c>
      <c r="G110" t="inlineStr">
        <is>
          <t>Operations CRM</t>
        </is>
      </c>
      <c r="H110" t="inlineStr">
        <is>
          <t>-</t>
        </is>
      </c>
      <c r="I110" t="inlineStr">
        <is>
          <t>-</t>
        </is>
      </c>
      <c r="J110" t="inlineStr">
        <is>
          <t>Director</t>
        </is>
      </c>
      <c r="K110" t="inlineStr">
        <is>
          <t>Senior Engineer</t>
        </is>
      </c>
      <c r="L110" t="inlineStr">
        <is>
          <t>Elena</t>
        </is>
      </c>
      <c r="M110" t="inlineStr">
        <is>
          <t>Gomez</t>
        </is>
      </c>
      <c r="N110" t="inlineStr">
        <is>
          <t>-</t>
        </is>
      </c>
      <c r="O110">
        <f t="array" ref="O110">TRIM(LEFT(B110,MIN(IFERROR(FIND(Keywords!$A$1:$A$40,B110),LEN(B110)+1))-1))</f>
        <v/>
      </c>
      <c r="P110">
        <f>IF(F110="Active",1,0)</f>
        <v/>
      </c>
      <c r="Q110">
        <f>IF(F110="Inactive",1,0)</f>
        <v/>
      </c>
    </row>
    <row r="111">
      <c r="A111" t="inlineStr">
        <is>
          <t>LEAD0009887</t>
        </is>
      </c>
      <c r="B111" t="inlineStr">
        <is>
          <t>Summit Systems Co Ltd</t>
        </is>
      </c>
      <c r="C111" t="inlineStr">
        <is>
          <t>Indonesia</t>
        </is>
      </c>
      <c r="D111" t="inlineStr">
        <is>
          <t>Utilities (Gas/Water/Electricity/Oil)</t>
        </is>
      </c>
      <c r="E111" t="inlineStr">
        <is>
          <t>1,000 and above</t>
        </is>
      </c>
      <c r="F111" t="inlineStr">
        <is>
          <t>Active</t>
        </is>
      </c>
      <c r="G111" t="inlineStr">
        <is>
          <t>Operations CRM</t>
        </is>
      </c>
      <c r="H111" t="inlineStr">
        <is>
          <t>-</t>
        </is>
      </c>
      <c r="I111" t="inlineStr">
        <is>
          <t>-</t>
        </is>
      </c>
      <c r="J111" t="inlineStr">
        <is>
          <t>Managerial</t>
        </is>
      </c>
      <c r="K111" t="inlineStr">
        <is>
          <t>Account Manager</t>
        </is>
      </c>
      <c r="L111" t="inlineStr">
        <is>
          <t>Tom</t>
        </is>
      </c>
      <c r="M111" t="inlineStr">
        <is>
          <t>Osman</t>
        </is>
      </c>
      <c r="N111" t="inlineStr">
        <is>
          <t>https://example.com/in/tom-osman-b9fba54b</t>
        </is>
      </c>
      <c r="O111">
        <f t="array" ref="O111">TRIM(LEFT(B111,MIN(IFERROR(FIND(Keywords!$A$1:$A$40,B111),LEN(B111)+1))-1))</f>
        <v/>
      </c>
      <c r="P111">
        <f>IF(F111="Active",1,0)</f>
        <v/>
      </c>
      <c r="Q111">
        <f>IF(F111="Inactive",1,0)</f>
        <v/>
      </c>
    </row>
    <row r="112">
      <c r="A112" t="inlineStr">
        <is>
          <t>LEAD0009891</t>
        </is>
      </c>
      <c r="B112" t="inlineStr">
        <is>
          <t>Ironwood Consulting Berhad</t>
        </is>
      </c>
      <c r="C112" t="inlineStr">
        <is>
          <t>Malaysia</t>
        </is>
      </c>
      <c r="D112" t="inlineStr">
        <is>
          <t>Travel / Hotels / Hospitality / Food and Beverage</t>
        </is>
      </c>
      <c r="E112" t="inlineStr">
        <is>
          <t>250-499</t>
        </is>
      </c>
      <c r="F112" t="inlineStr">
        <is>
          <t>Active</t>
        </is>
      </c>
      <c r="G112" t="inlineStr">
        <is>
          <t>Operations CRM</t>
        </is>
      </c>
      <c r="H112" t="inlineStr">
        <is>
          <t>-</t>
        </is>
      </c>
      <c r="I112" t="inlineStr">
        <is>
          <t>-</t>
        </is>
      </c>
      <c r="J112" t="inlineStr">
        <is>
          <t>Managerial</t>
        </is>
      </c>
      <c r="K112" t="inlineStr">
        <is>
          <t>Account Manager</t>
        </is>
      </c>
      <c r="L112" t="inlineStr">
        <is>
          <t>Ryan</t>
        </is>
      </c>
      <c r="M112" t="inlineStr">
        <is>
          <t>Suzuki</t>
        </is>
      </c>
      <c r="N112" t="inlineStr">
        <is>
          <t>-</t>
        </is>
      </c>
      <c r="O112">
        <f t="array" ref="O112">TRIM(LEFT(B112,MIN(IFERROR(FIND(Keywords!$A$1:$A$40,B112),LEN(B112)+1))-1))</f>
        <v/>
      </c>
      <c r="P112">
        <f>IF(F112="Active",1,0)</f>
        <v/>
      </c>
      <c r="Q112">
        <f>IF(F112="Inactive",1,0)</f>
        <v/>
      </c>
    </row>
    <row r="113">
      <c r="A113" t="inlineStr">
        <is>
          <t>LEAD0009906</t>
        </is>
      </c>
      <c r="B113" t="inlineStr">
        <is>
          <t>Union Partners Ltd</t>
        </is>
      </c>
      <c r="C113" t="inlineStr">
        <is>
          <t>India</t>
        </is>
      </c>
      <c r="D113" t="inlineStr">
        <is>
          <t>Healthcare</t>
        </is>
      </c>
      <c r="E113" t="inlineStr">
        <is>
          <t>1,000 and above</t>
        </is>
      </c>
      <c r="F113" t="inlineStr">
        <is>
          <t>Active</t>
        </is>
      </c>
      <c r="G113" t="inlineStr">
        <is>
          <t>Operations CRM</t>
        </is>
      </c>
      <c r="H113" t="inlineStr">
        <is>
          <t>-</t>
        </is>
      </c>
      <c r="I113" t="inlineStr">
        <is>
          <t>-</t>
        </is>
      </c>
      <c r="J113" t="inlineStr">
        <is>
          <t>Managerial</t>
        </is>
      </c>
      <c r="K113" t="inlineStr">
        <is>
          <t>Account Manager</t>
        </is>
      </c>
      <c r="L113" t="inlineStr">
        <is>
          <t>Carlos</t>
        </is>
      </c>
      <c r="M113" t="inlineStr">
        <is>
          <t>Nguyen</t>
        </is>
      </c>
      <c r="N113" t="inlineStr">
        <is>
          <t>https://example.com/in/carlos-nguyen-021dd255</t>
        </is>
      </c>
      <c r="O113">
        <f t="array" ref="O113">TRIM(LEFT(B113,MIN(IFERROR(FIND(Keywords!$A$1:$A$40,B113),LEN(B113)+1))-1))</f>
        <v/>
      </c>
      <c r="P113">
        <f>IF(F113="Active",1,0)</f>
        <v/>
      </c>
      <c r="Q113">
        <f>IF(F113="Inactive",1,0)</f>
        <v/>
      </c>
    </row>
    <row r="114">
      <c r="A114" t="inlineStr">
        <is>
          <t>LEAD0009914</t>
        </is>
      </c>
      <c r="B114" t="inlineStr">
        <is>
          <t>Titan Logistics Berhad</t>
        </is>
      </c>
      <c r="C114" t="inlineStr">
        <is>
          <t>Singapore</t>
        </is>
      </c>
      <c r="D114" t="inlineStr">
        <is>
          <t>Manufacturing</t>
        </is>
      </c>
      <c r="E114" t="inlineStr">
        <is>
          <t>1,000 and above</t>
        </is>
      </c>
      <c r="F114" t="inlineStr">
        <is>
          <t>Inactive</t>
        </is>
      </c>
      <c r="G114" t="inlineStr">
        <is>
          <t>Operations CRM</t>
        </is>
      </c>
      <c r="H114" t="inlineStr">
        <is>
          <t>-</t>
        </is>
      </c>
      <c r="I114" t="inlineStr">
        <is>
          <t>-</t>
        </is>
      </c>
      <c r="J114" t="inlineStr">
        <is>
          <t>Director</t>
        </is>
      </c>
      <c r="K114" t="inlineStr">
        <is>
          <t>General Manager</t>
        </is>
      </c>
      <c r="L114" t="inlineStr">
        <is>
          <t>Lina</t>
        </is>
      </c>
      <c r="M114" t="inlineStr">
        <is>
          <t>Kim</t>
        </is>
      </c>
      <c r="N114" t="inlineStr">
        <is>
          <t>-</t>
        </is>
      </c>
      <c r="O114">
        <f t="array" ref="O114">TRIM(LEFT(B114,MIN(IFERROR(FIND(Keywords!$A$1:$A$40,B114),LEN(B114)+1))-1))</f>
        <v/>
      </c>
      <c r="P114">
        <f>IF(F114="Active",1,0)</f>
        <v/>
      </c>
      <c r="Q114">
        <f>IF(F114="Inactive",1,0)</f>
        <v/>
      </c>
    </row>
    <row r="115">
      <c r="A115" t="inlineStr">
        <is>
          <t>LEAD0009916</t>
        </is>
      </c>
      <c r="B115" t="inlineStr">
        <is>
          <t>Falcon Technologies Inc</t>
        </is>
      </c>
      <c r="C115" t="inlineStr">
        <is>
          <t>Singapore</t>
        </is>
      </c>
      <c r="D115" t="inlineStr">
        <is>
          <t>Manufacturing</t>
        </is>
      </c>
      <c r="E115" t="inlineStr">
        <is>
          <t>1,000 and above</t>
        </is>
      </c>
      <c r="F115" t="inlineStr">
        <is>
          <t>Active</t>
        </is>
      </c>
      <c r="G115" t="inlineStr">
        <is>
          <t>Operations CRM</t>
        </is>
      </c>
      <c r="H115" s="11" t="n">
        <v>45586</v>
      </c>
      <c r="I115">
        <f>YEAR(H115)</f>
        <v/>
      </c>
      <c r="J115" t="inlineStr">
        <is>
          <t>Managerial</t>
        </is>
      </c>
      <c r="K115" t="inlineStr">
        <is>
          <t>VP of Technology</t>
        </is>
      </c>
      <c r="L115" t="inlineStr">
        <is>
          <t>Wei</t>
        </is>
      </c>
      <c r="M115" t="inlineStr">
        <is>
          <t>Gomez</t>
        </is>
      </c>
      <c r="N115" t="inlineStr">
        <is>
          <t>-</t>
        </is>
      </c>
      <c r="O115">
        <f t="array" ref="O115">TRIM(LEFT(B115,MIN(IFERROR(FIND(Keywords!$A$1:$A$40,B115),LEN(B115)+1))-1))</f>
        <v/>
      </c>
      <c r="P115">
        <f>IF(F115="Active",1,0)</f>
        <v/>
      </c>
      <c r="Q115">
        <f>IF(F115="Inactive",1,0)</f>
        <v/>
      </c>
    </row>
    <row r="116">
      <c r="A116" t="inlineStr">
        <is>
          <t>LEAD0009951</t>
        </is>
      </c>
      <c r="B116" t="inlineStr">
        <is>
          <t>Apex Capital Berhad</t>
        </is>
      </c>
      <c r="C116" t="inlineStr">
        <is>
          <t>Singapore</t>
        </is>
      </c>
      <c r="D116" t="inlineStr">
        <is>
          <t>Media / Entertainment</t>
        </is>
      </c>
      <c r="E116" t="inlineStr">
        <is>
          <t>100-249</t>
        </is>
      </c>
      <c r="F116" t="inlineStr">
        <is>
          <t>Active</t>
        </is>
      </c>
      <c r="G116" t="inlineStr">
        <is>
          <t>Operations CRM</t>
        </is>
      </c>
      <c r="H116" s="11" t="n">
        <v>45628</v>
      </c>
      <c r="I116">
        <f>YEAR(H116)</f>
        <v/>
      </c>
      <c r="J116" t="inlineStr">
        <is>
          <t>Managerial</t>
        </is>
      </c>
      <c r="K116" t="inlineStr">
        <is>
          <t>Country Manager</t>
        </is>
      </c>
      <c r="L116" t="inlineStr">
        <is>
          <t>Aisha</t>
        </is>
      </c>
      <c r="M116" t="inlineStr">
        <is>
          <t>Santos</t>
        </is>
      </c>
      <c r="N116" t="inlineStr">
        <is>
          <t>-</t>
        </is>
      </c>
      <c r="O116">
        <f t="array" ref="O116">TRIM(LEFT(B116,MIN(IFERROR(FIND(Keywords!$A$1:$A$40,B116),LEN(B116)+1))-1))</f>
        <v/>
      </c>
      <c r="P116">
        <f>IF(F116="Active",1,0)</f>
        <v/>
      </c>
      <c r="Q116">
        <f>IF(F116="Inactive",1,0)</f>
        <v/>
      </c>
    </row>
    <row r="117">
      <c r="A117" t="inlineStr">
        <is>
          <t>LEAD0009961</t>
        </is>
      </c>
      <c r="B117" t="inlineStr">
        <is>
          <t>Meridian Capital Co Ltd</t>
        </is>
      </c>
      <c r="C117" t="inlineStr">
        <is>
          <t>Malaysia</t>
        </is>
      </c>
      <c r="D117" t="inlineStr">
        <is>
          <t>Banking / Finance / Insurance / Investment</t>
        </is>
      </c>
      <c r="E117" t="inlineStr">
        <is>
          <t>1,000 and above</t>
        </is>
      </c>
      <c r="F117" t="inlineStr">
        <is>
          <t>Active</t>
        </is>
      </c>
      <c r="G117" t="inlineStr">
        <is>
          <t>Operations CRM</t>
        </is>
      </c>
      <c r="H117" t="inlineStr">
        <is>
          <t>-</t>
        </is>
      </c>
      <c r="I117" t="inlineStr">
        <is>
          <t>-</t>
        </is>
      </c>
      <c r="J117" t="inlineStr">
        <is>
          <t>Managerial</t>
        </is>
      </c>
      <c r="K117" t="inlineStr">
        <is>
          <t>Project Manager</t>
        </is>
      </c>
      <c r="L117" t="inlineStr">
        <is>
          <t>Dewi</t>
        </is>
      </c>
      <c r="M117" t="inlineStr">
        <is>
          <t>Haryanto</t>
        </is>
      </c>
      <c r="N117" t="inlineStr">
        <is>
          <t>-</t>
        </is>
      </c>
      <c r="O117">
        <f t="array" ref="O117">TRIM(LEFT(B117,MIN(IFERROR(FIND(Keywords!$A$1:$A$40,B117),LEN(B117)+1))-1))</f>
        <v/>
      </c>
      <c r="P117">
        <f>IF(F117="Active",1,0)</f>
        <v/>
      </c>
      <c r="Q117">
        <f>IF(F117="Inactive",1,0)</f>
        <v/>
      </c>
    </row>
    <row r="118">
      <c r="A118" t="inlineStr">
        <is>
          <t>LEAD0010122</t>
        </is>
      </c>
      <c r="B118" t="inlineStr">
        <is>
          <t>Vertex Logistics Inc</t>
        </is>
      </c>
      <c r="C118" t="inlineStr">
        <is>
          <t>Singapore</t>
        </is>
      </c>
      <c r="D118" t="inlineStr">
        <is>
          <t>Education</t>
        </is>
      </c>
      <c r="E118" t="inlineStr">
        <is>
          <t>250-499</t>
        </is>
      </c>
      <c r="F118" t="inlineStr">
        <is>
          <t>Active</t>
        </is>
      </c>
      <c r="G118" t="inlineStr">
        <is>
          <t>Operations CRM</t>
        </is>
      </c>
      <c r="H118" s="11" t="n">
        <v>45519</v>
      </c>
      <c r="I118">
        <f>YEAR(H118)</f>
        <v/>
      </c>
      <c r="J118" t="inlineStr">
        <is>
          <t>Managerial</t>
        </is>
      </c>
      <c r="K118" t="inlineStr">
        <is>
          <t>Supply Chain Manager</t>
        </is>
      </c>
      <c r="L118" t="inlineStr">
        <is>
          <t>Kenji</t>
        </is>
      </c>
      <c r="M118" t="inlineStr">
        <is>
          <t>Suzuki</t>
        </is>
      </c>
      <c r="N118" t="inlineStr">
        <is>
          <t>-</t>
        </is>
      </c>
      <c r="O118">
        <f t="array" ref="O118">TRIM(LEFT(B118,MIN(IFERROR(FIND(Keywords!$A$1:$A$40,B118),LEN(B118)+1))-1))</f>
        <v/>
      </c>
      <c r="P118">
        <f>IF(F118="Active",1,0)</f>
        <v/>
      </c>
      <c r="Q118">
        <f>IF(F118="Inactive",1,0)</f>
        <v/>
      </c>
    </row>
    <row r="119">
      <c r="A119" t="inlineStr">
        <is>
          <t>LEAD0010218</t>
        </is>
      </c>
      <c r="B119" t="inlineStr">
        <is>
          <t>Summit Ventures Pte Ltd</t>
        </is>
      </c>
      <c r="C119" t="inlineStr">
        <is>
          <t>Singapore</t>
        </is>
      </c>
      <c r="D119" t="inlineStr">
        <is>
          <t>Education</t>
        </is>
      </c>
      <c r="E119" t="inlineStr">
        <is>
          <t>1,000 and above</t>
        </is>
      </c>
      <c r="F119" t="inlineStr">
        <is>
          <t>Active</t>
        </is>
      </c>
      <c r="G119" t="inlineStr">
        <is>
          <t>Operations CRM</t>
        </is>
      </c>
      <c r="H119" t="inlineStr">
        <is>
          <t>-</t>
        </is>
      </c>
      <c r="I119" t="inlineStr">
        <is>
          <t>-</t>
        </is>
      </c>
      <c r="J119" t="inlineStr">
        <is>
          <t>Managerial</t>
        </is>
      </c>
      <c r="K119" t="inlineStr">
        <is>
          <t>Chief Information Officer</t>
        </is>
      </c>
      <c r="L119" t="inlineStr">
        <is>
          <t>Chloe</t>
        </is>
      </c>
      <c r="M119" t="inlineStr">
        <is>
          <t>Bautista</t>
        </is>
      </c>
      <c r="N119" t="inlineStr">
        <is>
          <t>-</t>
        </is>
      </c>
      <c r="O119">
        <f t="array" ref="O119">TRIM(LEFT(B119,MIN(IFERROR(FIND(Keywords!$A$1:$A$40,B119),LEN(B119)+1))-1))</f>
        <v/>
      </c>
      <c r="P119">
        <f>IF(F119="Active",1,0)</f>
        <v/>
      </c>
      <c r="Q119">
        <f>IF(F119="Inactive",1,0)</f>
        <v/>
      </c>
    </row>
    <row r="120">
      <c r="A120" t="inlineStr">
        <is>
          <t>LEAD0010411</t>
        </is>
      </c>
      <c r="B120" t="inlineStr">
        <is>
          <t>Vertex Partners Berhad</t>
        </is>
      </c>
      <c r="C120" t="inlineStr">
        <is>
          <t>Singapore</t>
        </is>
      </c>
      <c r="D120" t="inlineStr">
        <is>
          <t>Manufacturing</t>
        </is>
      </c>
      <c r="E120" t="inlineStr">
        <is>
          <t>1,000 and above</t>
        </is>
      </c>
      <c r="F120" t="inlineStr">
        <is>
          <t>Active</t>
        </is>
      </c>
      <c r="G120" t="inlineStr">
        <is>
          <t>Operations CRM</t>
        </is>
      </c>
      <c r="H120" s="11" t="n">
        <v>45407</v>
      </c>
      <c r="I120">
        <f>YEAR(H120)</f>
        <v/>
      </c>
      <c r="J120" t="inlineStr">
        <is>
          <t>Managerial</t>
        </is>
      </c>
      <c r="K120" t="inlineStr">
        <is>
          <t>VP of Technology</t>
        </is>
      </c>
      <c r="L120" t="inlineStr">
        <is>
          <t>Sam</t>
        </is>
      </c>
      <c r="M120" t="inlineStr">
        <is>
          <t>Kumar</t>
        </is>
      </c>
      <c r="N120" t="inlineStr">
        <is>
          <t>https://example.com/in/sam-kumar-755ff405</t>
        </is>
      </c>
      <c r="O120">
        <f t="array" ref="O120">TRIM(LEFT(B120,MIN(IFERROR(FIND(Keywords!$A$1:$A$40,B120),LEN(B120)+1))-1))</f>
        <v/>
      </c>
      <c r="P120">
        <f>IF(F120="Active",1,0)</f>
        <v/>
      </c>
      <c r="Q120">
        <f>IF(F120="Inactive",1,0)</f>
        <v/>
      </c>
    </row>
    <row r="121">
      <c r="A121" t="inlineStr">
        <is>
          <t>LEAD0010581</t>
        </is>
      </c>
      <c r="B121" t="inlineStr">
        <is>
          <t>Crescent Global Co Ltd</t>
        </is>
      </c>
      <c r="C121" t="inlineStr">
        <is>
          <t>Hong Kong</t>
        </is>
      </c>
      <c r="D121" t="inlineStr">
        <is>
          <t>Retail / Wholesale / Import &amp; Export / Automotive</t>
        </is>
      </c>
      <c r="E121" t="inlineStr">
        <is>
          <t>1,000 and above</t>
        </is>
      </c>
      <c r="F121" t="inlineStr">
        <is>
          <t>Active</t>
        </is>
      </c>
      <c r="G121" t="inlineStr">
        <is>
          <t>Operations CRM</t>
        </is>
      </c>
      <c r="H121" t="inlineStr">
        <is>
          <t>-</t>
        </is>
      </c>
      <c r="I121" t="inlineStr">
        <is>
          <t>-</t>
        </is>
      </c>
      <c r="J121" t="inlineStr">
        <is>
          <t>Managerial</t>
        </is>
      </c>
      <c r="K121" t="inlineStr">
        <is>
          <t>Finance Manager</t>
        </is>
      </c>
      <c r="L121" t="inlineStr">
        <is>
          <t>Daniel</t>
        </is>
      </c>
      <c r="M121" t="inlineStr">
        <is>
          <t>Murphy</t>
        </is>
      </c>
      <c r="N121" t="inlineStr">
        <is>
          <t>-</t>
        </is>
      </c>
      <c r="O121">
        <f t="array" ref="O121">TRIM(LEFT(B121,MIN(IFERROR(FIND(Keywords!$A$1:$A$40,B121),LEN(B121)+1))-1))</f>
        <v/>
      </c>
      <c r="P121">
        <f>IF(F121="Active",1,0)</f>
        <v/>
      </c>
      <c r="Q121">
        <f>IF(F121="Inactive",1,0)</f>
        <v/>
      </c>
    </row>
    <row r="122">
      <c r="A122" t="inlineStr">
        <is>
          <t>LEAD0010582</t>
        </is>
      </c>
      <c r="B122" t="inlineStr">
        <is>
          <t>Granite Technologies Inc</t>
        </is>
      </c>
      <c r="C122" t="inlineStr">
        <is>
          <t>Malaysia</t>
        </is>
      </c>
      <c r="D122" t="inlineStr">
        <is>
          <t>Telecommunications</t>
        </is>
      </c>
      <c r="E122" t="inlineStr">
        <is>
          <t>500-999</t>
        </is>
      </c>
      <c r="F122" t="inlineStr">
        <is>
          <t>Active</t>
        </is>
      </c>
      <c r="G122" t="inlineStr">
        <is>
          <t>Operations CRM</t>
        </is>
      </c>
      <c r="H122" t="inlineStr">
        <is>
          <t>-</t>
        </is>
      </c>
      <c r="I122" t="inlineStr">
        <is>
          <t>-</t>
        </is>
      </c>
      <c r="J122" t="inlineStr">
        <is>
          <t>Managerial</t>
        </is>
      </c>
      <c r="K122" t="inlineStr">
        <is>
          <t>Compliance Officer</t>
        </is>
      </c>
      <c r="L122" t="inlineStr">
        <is>
          <t>Yusuf</t>
        </is>
      </c>
      <c r="M122" t="inlineStr">
        <is>
          <t>Suzuki</t>
        </is>
      </c>
      <c r="N122" t="inlineStr">
        <is>
          <t>-</t>
        </is>
      </c>
      <c r="O122">
        <f t="array" ref="O122">TRIM(LEFT(B122,MIN(IFERROR(FIND(Keywords!$A$1:$A$40,B122),LEN(B122)+1))-1))</f>
        <v/>
      </c>
      <c r="P122">
        <f>IF(F122="Active",1,0)</f>
        <v/>
      </c>
      <c r="Q122">
        <f>IF(F122="Inactive",1,0)</f>
        <v/>
      </c>
    </row>
    <row r="123">
      <c r="A123" t="inlineStr">
        <is>
          <t>LEAD0010637</t>
        </is>
      </c>
      <c r="B123" t="inlineStr">
        <is>
          <t>Crescent Holdings Co Ltd</t>
        </is>
      </c>
      <c r="C123" t="inlineStr">
        <is>
          <t>Thailand</t>
        </is>
      </c>
      <c r="D123" t="inlineStr">
        <is>
          <t>Retail / Wholesale / Import &amp; Export / Automotive</t>
        </is>
      </c>
      <c r="E123" t="inlineStr">
        <is>
          <t>500-999</t>
        </is>
      </c>
      <c r="F123" t="inlineStr">
        <is>
          <t>Active</t>
        </is>
      </c>
      <c r="G123" t="inlineStr">
        <is>
          <t>Operations CRM</t>
        </is>
      </c>
      <c r="H123" s="11" t="n">
        <v>45203</v>
      </c>
      <c r="I123">
        <f>YEAR(H123)</f>
        <v/>
      </c>
      <c r="J123" t="inlineStr">
        <is>
          <t>Managerial</t>
        </is>
      </c>
      <c r="K123" t="inlineStr">
        <is>
          <t>Account Manager</t>
        </is>
      </c>
      <c r="L123" t="inlineStr">
        <is>
          <t>Lina</t>
        </is>
      </c>
      <c r="M123" t="inlineStr">
        <is>
          <t>Reyes</t>
        </is>
      </c>
      <c r="N123" t="inlineStr">
        <is>
          <t>-</t>
        </is>
      </c>
      <c r="O123">
        <f t="array" ref="O123">TRIM(LEFT(B123,MIN(IFERROR(FIND(Keywords!$A$1:$A$40,B123),LEN(B123)+1))-1))</f>
        <v/>
      </c>
      <c r="P123">
        <f>IF(F123="Active",1,0)</f>
        <v/>
      </c>
      <c r="Q123">
        <f>IF(F123="Inactive",1,0)</f>
        <v/>
      </c>
    </row>
    <row r="124">
      <c r="A124" t="inlineStr">
        <is>
          <t>LEAD0010669</t>
        </is>
      </c>
      <c r="B124" t="inlineStr">
        <is>
          <t>Keystone Enterprises Ltd</t>
        </is>
      </c>
      <c r="C124" t="inlineStr">
        <is>
          <t>Singapore</t>
        </is>
      </c>
      <c r="D124" t="inlineStr">
        <is>
          <t>Banking / Finance / Insurance / Investment</t>
        </is>
      </c>
      <c r="E124" t="inlineStr">
        <is>
          <t>1,000 and above</t>
        </is>
      </c>
      <c r="F124" t="inlineStr">
        <is>
          <t>Inactive</t>
        </is>
      </c>
      <c r="G124" t="inlineStr">
        <is>
          <t>Operations CRM</t>
        </is>
      </c>
      <c r="H124" t="inlineStr">
        <is>
          <t>-</t>
        </is>
      </c>
      <c r="I124" t="inlineStr">
        <is>
          <t>-</t>
        </is>
      </c>
      <c r="J124" t="inlineStr">
        <is>
          <t>C-Level</t>
        </is>
      </c>
      <c r="K124" t="inlineStr">
        <is>
          <t>Operations Director</t>
        </is>
      </c>
      <c r="L124" t="inlineStr">
        <is>
          <t>Daniel</t>
        </is>
      </c>
      <c r="M124" t="inlineStr">
        <is>
          <t>Cruz</t>
        </is>
      </c>
      <c r="N124" t="inlineStr">
        <is>
          <t>-</t>
        </is>
      </c>
      <c r="O124">
        <f t="array" ref="O124">TRIM(LEFT(B124,MIN(IFERROR(FIND(Keywords!$A$1:$A$40,B124),LEN(B124)+1))-1))</f>
        <v/>
      </c>
      <c r="P124">
        <f>IF(F124="Active",1,0)</f>
        <v/>
      </c>
      <c r="Q124">
        <f>IF(F124="Inactive",1,0)</f>
        <v/>
      </c>
    </row>
    <row r="125">
      <c r="A125" t="inlineStr">
        <is>
          <t>LEAD0010811</t>
        </is>
      </c>
      <c r="B125" t="inlineStr">
        <is>
          <t>Horizon Networks Berhad</t>
        </is>
      </c>
      <c r="C125" t="inlineStr">
        <is>
          <t>Australia</t>
        </is>
      </c>
      <c r="D125" t="inlineStr">
        <is>
          <t>Manufacturing</t>
        </is>
      </c>
      <c r="E125" t="inlineStr">
        <is>
          <t>1,000 and above</t>
        </is>
      </c>
      <c r="F125" t="inlineStr">
        <is>
          <t>Active</t>
        </is>
      </c>
      <c r="G125" t="inlineStr">
        <is>
          <t>Operations CRM</t>
        </is>
      </c>
      <c r="H125" s="11" t="n">
        <v>45608</v>
      </c>
      <c r="I125">
        <f>YEAR(H125)</f>
        <v/>
      </c>
      <c r="J125" t="inlineStr">
        <is>
          <t>Managerial</t>
        </is>
      </c>
      <c r="K125" t="inlineStr">
        <is>
          <t>IT Executive</t>
        </is>
      </c>
      <c r="L125" t="inlineStr">
        <is>
          <t>Daniel</t>
        </is>
      </c>
      <c r="M125" t="inlineStr">
        <is>
          <t>Nguyen</t>
        </is>
      </c>
      <c r="N125" t="inlineStr">
        <is>
          <t>-</t>
        </is>
      </c>
      <c r="O125">
        <f t="array" ref="O125">TRIM(LEFT(B125,MIN(IFERROR(FIND(Keywords!$A$1:$A$40,B125),LEN(B125)+1))-1))</f>
        <v/>
      </c>
      <c r="P125">
        <f>IF(F125="Active",1,0)</f>
        <v/>
      </c>
      <c r="Q125">
        <f>IF(F125="Inactive",1,0)</f>
        <v/>
      </c>
    </row>
    <row r="126">
      <c r="A126" t="inlineStr">
        <is>
          <t>LEAD0010903</t>
        </is>
      </c>
      <c r="B126" t="inlineStr">
        <is>
          <t>Titan Dynamics Ltd</t>
        </is>
      </c>
      <c r="C126" t="inlineStr">
        <is>
          <t>Singapore</t>
        </is>
      </c>
      <c r="D126" t="inlineStr">
        <is>
          <t>Healthcare</t>
        </is>
      </c>
      <c r="E126" t="inlineStr">
        <is>
          <t>1,000 and above</t>
        </is>
      </c>
      <c r="F126" t="inlineStr">
        <is>
          <t>Inactive</t>
        </is>
      </c>
      <c r="G126" t="inlineStr">
        <is>
          <t>Lead provider A</t>
        </is>
      </c>
      <c r="H126" t="inlineStr">
        <is>
          <t>-</t>
        </is>
      </c>
      <c r="I126" t="inlineStr">
        <is>
          <t>-</t>
        </is>
      </c>
      <c r="J126" t="inlineStr">
        <is>
          <t>C-Level</t>
        </is>
      </c>
      <c r="K126" t="inlineStr">
        <is>
          <t>Supply Chain Manager</t>
        </is>
      </c>
      <c r="L126" t="inlineStr">
        <is>
          <t>Siti</t>
        </is>
      </c>
      <c r="M126" t="inlineStr">
        <is>
          <t>Aziz</t>
        </is>
      </c>
      <c r="N126" t="inlineStr">
        <is>
          <t>https://example.com/in/siti-aziz-3aabbeda</t>
        </is>
      </c>
      <c r="O126">
        <f t="array" ref="O126">TRIM(LEFT(B126,MIN(IFERROR(FIND(Keywords!$A$1:$A$40,B126),LEN(B126)+1))-1))</f>
        <v/>
      </c>
      <c r="P126">
        <f>IF(F126="Active",1,0)</f>
        <v/>
      </c>
      <c r="Q126">
        <f>IF(F126="Inactive",1,0)</f>
        <v/>
      </c>
    </row>
    <row r="127">
      <c r="A127" t="inlineStr">
        <is>
          <t>LEAD0010948</t>
        </is>
      </c>
      <c r="B127" t="inlineStr">
        <is>
          <t>Northgate Group Co Ltd</t>
        </is>
      </c>
      <c r="C127" t="inlineStr">
        <is>
          <t>Philippines</t>
        </is>
      </c>
      <c r="D127" t="inlineStr">
        <is>
          <t>Healthcare</t>
        </is>
      </c>
      <c r="E127" t="inlineStr">
        <is>
          <t>1,000 and above</t>
        </is>
      </c>
      <c r="F127" t="inlineStr">
        <is>
          <t>Active</t>
        </is>
      </c>
      <c r="G127" t="inlineStr">
        <is>
          <t>Operations CRM</t>
        </is>
      </c>
      <c r="H127" s="11" t="n">
        <v>45573</v>
      </c>
      <c r="I127">
        <f>YEAR(H127)</f>
        <v/>
      </c>
      <c r="J127" t="inlineStr">
        <is>
          <t>Managerial</t>
        </is>
      </c>
      <c r="K127" t="inlineStr">
        <is>
          <t>Account Manager</t>
        </is>
      </c>
      <c r="L127" t="inlineStr">
        <is>
          <t>Lina</t>
        </is>
      </c>
      <c r="M127" t="inlineStr">
        <is>
          <t>Haryanto</t>
        </is>
      </c>
      <c r="N127" t="inlineStr">
        <is>
          <t>-</t>
        </is>
      </c>
      <c r="O127">
        <f t="array" ref="O127">TRIM(LEFT(B127,MIN(IFERROR(FIND(Keywords!$A$1:$A$40,B127),LEN(B127)+1))-1))</f>
        <v/>
      </c>
      <c r="P127">
        <f>IF(F127="Active",1,0)</f>
        <v/>
      </c>
      <c r="Q127">
        <f>IF(F127="Inactive",1,0)</f>
        <v/>
      </c>
    </row>
    <row r="128">
      <c r="A128" t="inlineStr">
        <is>
          <t>LEAD0011014</t>
        </is>
      </c>
      <c r="B128" t="inlineStr">
        <is>
          <t>Granite Networks Co Ltd</t>
        </is>
      </c>
      <c r="C128" t="inlineStr">
        <is>
          <t>Singapore</t>
        </is>
      </c>
      <c r="D128" t="inlineStr">
        <is>
          <t>IT / Computing / Internet / Networking</t>
        </is>
      </c>
      <c r="E128" t="inlineStr">
        <is>
          <t>1,000 and above</t>
        </is>
      </c>
      <c r="F128" t="inlineStr">
        <is>
          <t>Inactive</t>
        </is>
      </c>
      <c r="G128" t="inlineStr">
        <is>
          <t>Operations CRM</t>
        </is>
      </c>
      <c r="H128" t="inlineStr">
        <is>
          <t>-</t>
        </is>
      </c>
      <c r="I128" t="inlineStr">
        <is>
          <t>-</t>
        </is>
      </c>
      <c r="J128" t="inlineStr">
        <is>
          <t>Managerial</t>
        </is>
      </c>
      <c r="K128" t="inlineStr">
        <is>
          <t>Country Manager</t>
        </is>
      </c>
      <c r="L128" t="inlineStr">
        <is>
          <t>Ravi</t>
        </is>
      </c>
      <c r="M128" t="inlineStr">
        <is>
          <t>Nguyen</t>
        </is>
      </c>
      <c r="N128" t="inlineStr">
        <is>
          <t>-</t>
        </is>
      </c>
      <c r="O128">
        <f t="array" ref="O128">TRIM(LEFT(B128,MIN(IFERROR(FIND(Keywords!$A$1:$A$40,B128),LEN(B128)+1))-1))</f>
        <v/>
      </c>
      <c r="P128">
        <f>IF(F128="Active",1,0)</f>
        <v/>
      </c>
      <c r="Q128">
        <f>IF(F128="Inactive",1,0)</f>
        <v/>
      </c>
    </row>
    <row r="129">
      <c r="A129" t="inlineStr">
        <is>
          <t>LEAD0011142</t>
        </is>
      </c>
      <c r="B129" t="inlineStr">
        <is>
          <t>Falcon Systems Pte Ltd</t>
        </is>
      </c>
      <c r="C129" t="inlineStr">
        <is>
          <t>Malaysia</t>
        </is>
      </c>
      <c r="D129" t="inlineStr">
        <is>
          <t>Healthcare</t>
        </is>
      </c>
      <c r="E129" t="inlineStr">
        <is>
          <t>1,000 and above</t>
        </is>
      </c>
      <c r="F129" t="inlineStr">
        <is>
          <t>Active</t>
        </is>
      </c>
      <c r="G129" t="inlineStr">
        <is>
          <t>Operations CRM</t>
        </is>
      </c>
      <c r="H129" t="inlineStr">
        <is>
          <t>-</t>
        </is>
      </c>
      <c r="I129" t="inlineStr">
        <is>
          <t>-</t>
        </is>
      </c>
      <c r="J129" t="inlineStr">
        <is>
          <t>Managerial</t>
        </is>
      </c>
      <c r="K129" t="inlineStr">
        <is>
          <t>VP of Technology</t>
        </is>
      </c>
      <c r="L129" t="inlineStr">
        <is>
          <t>Chloe</t>
        </is>
      </c>
      <c r="M129" t="inlineStr">
        <is>
          <t>Lim</t>
        </is>
      </c>
      <c r="N129" t="inlineStr">
        <is>
          <t>-</t>
        </is>
      </c>
      <c r="O129">
        <f t="array" ref="O129">TRIM(LEFT(B129,MIN(IFERROR(FIND(Keywords!$A$1:$A$40,B129),LEN(B129)+1))-1))</f>
        <v/>
      </c>
      <c r="P129">
        <f>IF(F129="Active",1,0)</f>
        <v/>
      </c>
      <c r="Q129">
        <f>IF(F129="Inactive",1,0)</f>
        <v/>
      </c>
    </row>
    <row r="130">
      <c r="A130" t="inlineStr">
        <is>
          <t>LEAD0011295</t>
        </is>
      </c>
      <c r="B130" t="inlineStr">
        <is>
          <t>Apex Networks Co Ltd</t>
        </is>
      </c>
      <c r="C130" t="inlineStr">
        <is>
          <t>Philippines</t>
        </is>
      </c>
      <c r="D130" t="inlineStr">
        <is>
          <t>Manufacturing</t>
        </is>
      </c>
      <c r="E130" t="inlineStr">
        <is>
          <t>1,000 and above</t>
        </is>
      </c>
      <c r="F130" t="inlineStr">
        <is>
          <t>Inactive</t>
        </is>
      </c>
      <c r="G130" t="inlineStr">
        <is>
          <t>Operations CRM</t>
        </is>
      </c>
      <c r="H130" s="11" t="n">
        <v>45029</v>
      </c>
      <c r="I130">
        <f>YEAR(H130)</f>
        <v/>
      </c>
      <c r="J130" t="inlineStr">
        <is>
          <t>Managerial</t>
        </is>
      </c>
      <c r="K130" t="inlineStr">
        <is>
          <t>Finance Manager</t>
        </is>
      </c>
      <c r="L130" t="inlineStr">
        <is>
          <t>Ana</t>
        </is>
      </c>
      <c r="M130" t="inlineStr">
        <is>
          <t>Gomez</t>
        </is>
      </c>
      <c r="N130" t="inlineStr">
        <is>
          <t>https://example.com/in/ana-gomez-dc611abf</t>
        </is>
      </c>
      <c r="O130">
        <f t="array" ref="O130">TRIM(LEFT(B130,MIN(IFERROR(FIND(Keywords!$A$1:$A$40,B130),LEN(B130)+1))-1))</f>
        <v/>
      </c>
      <c r="P130">
        <f>IF(F130="Active",1,0)</f>
        <v/>
      </c>
      <c r="Q130">
        <f>IF(F130="Inactive",1,0)</f>
        <v/>
      </c>
    </row>
    <row r="131">
      <c r="A131" t="inlineStr">
        <is>
          <t>LEAD0011549</t>
        </is>
      </c>
      <c r="B131" t="inlineStr">
        <is>
          <t>Redwood Ventures Berhad</t>
        </is>
      </c>
      <c r="C131" t="inlineStr">
        <is>
          <t>India</t>
        </is>
      </c>
      <c r="D131" t="inlineStr">
        <is>
          <t>Education</t>
        </is>
      </c>
      <c r="E131" t="inlineStr">
        <is>
          <t>1,000 and above</t>
        </is>
      </c>
      <c r="F131" t="inlineStr">
        <is>
          <t>Active</t>
        </is>
      </c>
      <c r="G131" t="inlineStr">
        <is>
          <t>Operations CRM</t>
        </is>
      </c>
      <c r="H131" s="11" t="n">
        <v>45328</v>
      </c>
      <c r="I131">
        <f>YEAR(H131)</f>
        <v/>
      </c>
      <c r="J131" t="inlineStr">
        <is>
          <t>Director</t>
        </is>
      </c>
      <c r="K131" t="inlineStr">
        <is>
          <t>IT Manager</t>
        </is>
      </c>
      <c r="L131" t="inlineStr">
        <is>
          <t>Priya</t>
        </is>
      </c>
      <c r="M131" t="inlineStr">
        <is>
          <t>Patel</t>
        </is>
      </c>
      <c r="N131" t="inlineStr">
        <is>
          <t>-</t>
        </is>
      </c>
      <c r="O131">
        <f t="array" ref="O131">TRIM(LEFT(B131,MIN(IFERROR(FIND(Keywords!$A$1:$A$40,B131),LEN(B131)+1))-1))</f>
        <v/>
      </c>
      <c r="P131">
        <f>IF(F131="Active",1,0)</f>
        <v/>
      </c>
      <c r="Q131">
        <f>IF(F131="Inactive",1,0)</f>
        <v/>
      </c>
    </row>
    <row r="132">
      <c r="A132" t="inlineStr">
        <is>
          <t>LEAD0011700</t>
        </is>
      </c>
      <c r="B132" t="inlineStr">
        <is>
          <t>Prime Ventures Inc</t>
        </is>
      </c>
      <c r="C132" t="inlineStr">
        <is>
          <t>Singapore</t>
        </is>
      </c>
      <c r="D132" t="inlineStr">
        <is>
          <t>Banking / Finance / Insurance / Investment</t>
        </is>
      </c>
      <c r="E132" t="inlineStr">
        <is>
          <t>250-499</t>
        </is>
      </c>
      <c r="F132" t="inlineStr">
        <is>
          <t>Active</t>
        </is>
      </c>
      <c r="G132" t="inlineStr">
        <is>
          <t>Operations CRM</t>
        </is>
      </c>
      <c r="H132" t="inlineStr">
        <is>
          <t>-</t>
        </is>
      </c>
      <c r="I132" t="inlineStr">
        <is>
          <t>-</t>
        </is>
      </c>
      <c r="J132" t="inlineStr">
        <is>
          <t>Managerial</t>
        </is>
      </c>
      <c r="K132" t="inlineStr">
        <is>
          <t>IT Manager</t>
        </is>
      </c>
      <c r="L132" t="inlineStr">
        <is>
          <t>Budi</t>
        </is>
      </c>
      <c r="M132" t="inlineStr">
        <is>
          <t>Nguyen</t>
        </is>
      </c>
      <c r="N132" t="inlineStr">
        <is>
          <t>-</t>
        </is>
      </c>
      <c r="O132">
        <f t="array" ref="O132">TRIM(LEFT(B132,MIN(IFERROR(FIND(Keywords!$A$1:$A$40,B132),LEN(B132)+1))-1))</f>
        <v/>
      </c>
      <c r="P132">
        <f>IF(F132="Active",1,0)</f>
        <v/>
      </c>
      <c r="Q132">
        <f>IF(F132="Inactive",1,0)</f>
        <v/>
      </c>
    </row>
    <row r="133">
      <c r="A133" t="inlineStr">
        <is>
          <t>LEAD0011782</t>
        </is>
      </c>
      <c r="B133" t="inlineStr">
        <is>
          <t>Nova Group Co Ltd</t>
        </is>
      </c>
      <c r="C133" t="inlineStr">
        <is>
          <t>Malaysia</t>
        </is>
      </c>
      <c r="D133" t="inlineStr">
        <is>
          <t>Construction / Property / Real Estate</t>
        </is>
      </c>
      <c r="E133" t="inlineStr">
        <is>
          <t>500-999</t>
        </is>
      </c>
      <c r="F133" t="inlineStr">
        <is>
          <t>Active</t>
        </is>
      </c>
      <c r="G133" t="inlineStr">
        <is>
          <t>Operations CRM</t>
        </is>
      </c>
      <c r="H133" s="11" t="n">
        <v>45274</v>
      </c>
      <c r="I133">
        <f>YEAR(H133)</f>
        <v/>
      </c>
      <c r="J133" t="inlineStr">
        <is>
          <t>Managerial</t>
        </is>
      </c>
      <c r="K133" t="inlineStr">
        <is>
          <t>Account Manager</t>
        </is>
      </c>
      <c r="L133" t="inlineStr">
        <is>
          <t>Priya</t>
        </is>
      </c>
      <c r="M133" t="inlineStr">
        <is>
          <t>Kumar</t>
        </is>
      </c>
      <c r="N133" t="inlineStr">
        <is>
          <t>-</t>
        </is>
      </c>
      <c r="O133">
        <f t="array" ref="O133">TRIM(LEFT(B133,MIN(IFERROR(FIND(Keywords!$A$1:$A$40,B133),LEN(B133)+1))-1))</f>
        <v/>
      </c>
      <c r="P133">
        <f>IF(F133="Active",1,0)</f>
        <v/>
      </c>
      <c r="Q133">
        <f>IF(F133="Inactive",1,0)</f>
        <v/>
      </c>
    </row>
    <row r="134">
      <c r="A134" t="inlineStr">
        <is>
          <t>LEAD0011845</t>
        </is>
      </c>
      <c r="B134" t="inlineStr">
        <is>
          <t>Falcon Holdings Co Ltd</t>
        </is>
      </c>
      <c r="C134" t="inlineStr">
        <is>
          <t>Malaysia</t>
        </is>
      </c>
      <c r="D134" t="inlineStr">
        <is>
          <t>Government / Public Services / Military</t>
        </is>
      </c>
      <c r="E134" t="inlineStr">
        <is>
          <t>1,000 and above</t>
        </is>
      </c>
      <c r="F134" t="inlineStr">
        <is>
          <t>Active</t>
        </is>
      </c>
      <c r="G134" t="inlineStr">
        <is>
          <t>Operations CRM</t>
        </is>
      </c>
      <c r="H134" s="11" t="n">
        <v>44740</v>
      </c>
      <c r="I134">
        <f>YEAR(H134)</f>
        <v/>
      </c>
      <c r="J134" t="inlineStr">
        <is>
          <t>Managerial</t>
        </is>
      </c>
      <c r="K134" t="inlineStr">
        <is>
          <t>Operations Director</t>
        </is>
      </c>
      <c r="L134" t="inlineStr">
        <is>
          <t>Mai</t>
        </is>
      </c>
      <c r="M134" t="inlineStr">
        <is>
          <t>Wong</t>
        </is>
      </c>
      <c r="N134" t="inlineStr">
        <is>
          <t>-</t>
        </is>
      </c>
      <c r="O134">
        <f t="array" ref="O134">TRIM(LEFT(B134,MIN(IFERROR(FIND(Keywords!$A$1:$A$40,B134),LEN(B134)+1))-1))</f>
        <v/>
      </c>
      <c r="P134">
        <f>IF(F134="Active",1,0)</f>
        <v/>
      </c>
      <c r="Q134">
        <f>IF(F134="Inactive",1,0)</f>
        <v/>
      </c>
    </row>
    <row r="135">
      <c r="A135" t="inlineStr">
        <is>
          <t>LEAD0011899</t>
        </is>
      </c>
      <c r="B135" t="inlineStr">
        <is>
          <t>Titan Solutions Ltd</t>
        </is>
      </c>
      <c r="C135" t="inlineStr">
        <is>
          <t>India</t>
        </is>
      </c>
      <c r="D135" t="inlineStr">
        <is>
          <t>Media / Entertainment</t>
        </is>
      </c>
      <c r="E135" t="inlineStr">
        <is>
          <t>500-999</t>
        </is>
      </c>
      <c r="F135" t="inlineStr">
        <is>
          <t>Active</t>
        </is>
      </c>
      <c r="G135" t="inlineStr">
        <is>
          <t>Operations CRM</t>
        </is>
      </c>
      <c r="H135" s="11" t="n">
        <v>44764</v>
      </c>
      <c r="I135">
        <f>YEAR(H135)</f>
        <v/>
      </c>
      <c r="J135" t="inlineStr">
        <is>
          <t>Managerial</t>
        </is>
      </c>
      <c r="K135" t="inlineStr">
        <is>
          <t>Account Manager</t>
        </is>
      </c>
      <c r="L135" t="inlineStr">
        <is>
          <t>Yusuf</t>
        </is>
      </c>
      <c r="M135" t="inlineStr">
        <is>
          <t>Wong</t>
        </is>
      </c>
      <c r="N135" t="inlineStr">
        <is>
          <t>-</t>
        </is>
      </c>
      <c r="O135">
        <f t="array" ref="O135">TRIM(LEFT(B135,MIN(IFERROR(FIND(Keywords!$A$1:$A$40,B135),LEN(B135)+1))-1))</f>
        <v/>
      </c>
      <c r="P135">
        <f>IF(F135="Active",1,0)</f>
        <v/>
      </c>
      <c r="Q135">
        <f>IF(F135="Inactive",1,0)</f>
        <v/>
      </c>
    </row>
    <row r="136">
      <c r="A136" t="inlineStr">
        <is>
          <t>LEAD0011951</t>
        </is>
      </c>
      <c r="B136" t="inlineStr">
        <is>
          <t>Nova Technologies Ltd</t>
        </is>
      </c>
      <c r="C136" t="inlineStr">
        <is>
          <t>Indonesia</t>
        </is>
      </c>
      <c r="D136" t="inlineStr">
        <is>
          <t>Banking / Finance / Insurance / Investment</t>
        </is>
      </c>
      <c r="E136" t="inlineStr">
        <is>
          <t>1,000 and above</t>
        </is>
      </c>
      <c r="F136" t="inlineStr">
        <is>
          <t>Inactive</t>
        </is>
      </c>
      <c r="G136" t="inlineStr">
        <is>
          <t>Operations CRM</t>
        </is>
      </c>
      <c r="H136" t="inlineStr">
        <is>
          <t>-</t>
        </is>
      </c>
      <c r="I136" t="inlineStr">
        <is>
          <t>-</t>
        </is>
      </c>
      <c r="J136" t="inlineStr">
        <is>
          <t>Managerial</t>
        </is>
      </c>
      <c r="K136" t="inlineStr">
        <is>
          <t>Senior Engineer</t>
        </is>
      </c>
      <c r="L136" t="inlineStr">
        <is>
          <t>Priya</t>
        </is>
      </c>
      <c r="M136" t="inlineStr">
        <is>
          <t>Cruz</t>
        </is>
      </c>
      <c r="N136" t="inlineStr">
        <is>
          <t>-</t>
        </is>
      </c>
      <c r="O136">
        <f t="array" ref="O136">TRIM(LEFT(B136,MIN(IFERROR(FIND(Keywords!$A$1:$A$40,B136),LEN(B136)+1))-1))</f>
        <v/>
      </c>
      <c r="P136">
        <f>IF(F136="Active",1,0)</f>
        <v/>
      </c>
      <c r="Q136">
        <f>IF(F136="Inactive",1,0)</f>
        <v/>
      </c>
    </row>
    <row r="137">
      <c r="A137" t="inlineStr">
        <is>
          <t>LEAD0012001</t>
        </is>
      </c>
      <c r="B137" t="inlineStr">
        <is>
          <t>Horizon Industries Inc</t>
        </is>
      </c>
      <c r="C137" t="inlineStr">
        <is>
          <t>Thailand</t>
        </is>
      </c>
      <c r="D137" t="inlineStr">
        <is>
          <t>Government / Public Services / Military</t>
        </is>
      </c>
      <c r="E137" t="inlineStr">
        <is>
          <t>1,000 and above</t>
        </is>
      </c>
      <c r="F137" t="inlineStr">
        <is>
          <t>Active</t>
        </is>
      </c>
      <c r="G137" t="inlineStr">
        <is>
          <t>Operations CRM</t>
        </is>
      </c>
      <c r="H137" t="inlineStr">
        <is>
          <t>-</t>
        </is>
      </c>
      <c r="I137" t="inlineStr">
        <is>
          <t>-</t>
        </is>
      </c>
      <c r="J137" t="inlineStr">
        <is>
          <t>Director</t>
        </is>
      </c>
      <c r="K137" t="inlineStr">
        <is>
          <t>Chief Information Officer</t>
        </is>
      </c>
      <c r="L137" t="inlineStr">
        <is>
          <t>Marco</t>
        </is>
      </c>
      <c r="M137" t="inlineStr">
        <is>
          <t>Aziz</t>
        </is>
      </c>
      <c r="N137" t="inlineStr">
        <is>
          <t>-</t>
        </is>
      </c>
      <c r="O137">
        <f t="array" ref="O137">TRIM(LEFT(B137,MIN(IFERROR(FIND(Keywords!$A$1:$A$40,B137),LEN(B137)+1))-1))</f>
        <v/>
      </c>
      <c r="P137">
        <f>IF(F137="Active",1,0)</f>
        <v/>
      </c>
      <c r="Q137">
        <f>IF(F137="Inactive",1,0)</f>
        <v/>
      </c>
    </row>
    <row r="138">
      <c r="A138" t="inlineStr">
        <is>
          <t>LEAD0012313</t>
        </is>
      </c>
      <c r="B138" t="inlineStr">
        <is>
          <t>Granite Enterprises Sdn Bhd</t>
        </is>
      </c>
      <c r="C138" t="inlineStr">
        <is>
          <t>New Zealand</t>
        </is>
      </c>
      <c r="D138" t="inlineStr">
        <is>
          <t>Healthcare</t>
        </is>
      </c>
      <c r="E138" t="inlineStr">
        <is>
          <t>500-999</t>
        </is>
      </c>
      <c r="F138" t="inlineStr">
        <is>
          <t>Active</t>
        </is>
      </c>
      <c r="G138" t="inlineStr">
        <is>
          <t>Operations CRM</t>
        </is>
      </c>
      <c r="H138" s="11" t="n">
        <v>45065</v>
      </c>
      <c r="I138">
        <f>YEAR(H138)</f>
        <v/>
      </c>
      <c r="J138" t="inlineStr">
        <is>
          <t>Managerial</t>
        </is>
      </c>
      <c r="K138" t="inlineStr">
        <is>
          <t>Senior Engineer</t>
        </is>
      </c>
      <c r="L138" t="inlineStr">
        <is>
          <t>Daniel</t>
        </is>
      </c>
      <c r="M138" t="inlineStr">
        <is>
          <t>Chong</t>
        </is>
      </c>
      <c r="N138" t="inlineStr">
        <is>
          <t>-</t>
        </is>
      </c>
      <c r="O138">
        <f t="array" ref="O138">TRIM(LEFT(B138,MIN(IFERROR(FIND(Keywords!$A$1:$A$40,B138),LEN(B138)+1))-1))</f>
        <v/>
      </c>
      <c r="P138">
        <f>IF(F138="Active",1,0)</f>
        <v/>
      </c>
      <c r="Q138">
        <f>IF(F138="Inactive",1,0)</f>
        <v/>
      </c>
    </row>
    <row r="139">
      <c r="A139" t="inlineStr">
        <is>
          <t>LEAD0012492</t>
        </is>
      </c>
      <c r="B139" t="inlineStr">
        <is>
          <t>Crescent Group Berhad</t>
        </is>
      </c>
      <c r="C139" t="inlineStr">
        <is>
          <t>Malaysia</t>
        </is>
      </c>
      <c r="D139" t="inlineStr">
        <is>
          <t>Government / Public Services / Military</t>
        </is>
      </c>
      <c r="E139" t="inlineStr">
        <is>
          <t>1,000 and above</t>
        </is>
      </c>
      <c r="F139" t="inlineStr">
        <is>
          <t>Active</t>
        </is>
      </c>
      <c r="G139" t="inlineStr">
        <is>
          <t>Operations CRM</t>
        </is>
      </c>
      <c r="H139" s="11" t="n">
        <v>45273</v>
      </c>
      <c r="I139">
        <f>YEAR(H139)</f>
        <v/>
      </c>
      <c r="J139" t="inlineStr">
        <is>
          <t>Managerial</t>
        </is>
      </c>
      <c r="K139" t="inlineStr">
        <is>
          <t>Account Manager</t>
        </is>
      </c>
      <c r="L139" t="inlineStr">
        <is>
          <t>Andi</t>
        </is>
      </c>
      <c r="M139" t="inlineStr">
        <is>
          <t>Wong</t>
        </is>
      </c>
      <c r="N139" t="inlineStr">
        <is>
          <t>-</t>
        </is>
      </c>
      <c r="O139">
        <f t="array" ref="O139">TRIM(LEFT(B139,MIN(IFERROR(FIND(Keywords!$A$1:$A$40,B139),LEN(B139)+1))-1))</f>
        <v/>
      </c>
      <c r="P139">
        <f>IF(F139="Active",1,0)</f>
        <v/>
      </c>
      <c r="Q139">
        <f>IF(F139="Inactive",1,0)</f>
        <v/>
      </c>
    </row>
    <row r="140">
      <c r="A140" t="inlineStr">
        <is>
          <t>LEAD0012538</t>
        </is>
      </c>
      <c r="B140" t="inlineStr">
        <is>
          <t>Titan Consulting Pte Ltd</t>
        </is>
      </c>
      <c r="C140" t="inlineStr">
        <is>
          <t>Malaysia</t>
        </is>
      </c>
      <c r="D140" t="inlineStr">
        <is>
          <t>Government / Public Services / Military</t>
        </is>
      </c>
      <c r="E140" t="inlineStr">
        <is>
          <t>100-249</t>
        </is>
      </c>
      <c r="F140" t="inlineStr">
        <is>
          <t>Active</t>
        </is>
      </c>
      <c r="G140" t="inlineStr">
        <is>
          <t>Operations CRM</t>
        </is>
      </c>
      <c r="H140" s="11" t="n">
        <v>45041</v>
      </c>
      <c r="I140">
        <f>YEAR(H140)</f>
        <v/>
      </c>
      <c r="J140" t="inlineStr">
        <is>
          <t>Managerial</t>
        </is>
      </c>
      <c r="K140" t="inlineStr">
        <is>
          <t>Account Manager</t>
        </is>
      </c>
      <c r="L140" t="inlineStr">
        <is>
          <t>Mary</t>
        </is>
      </c>
      <c r="M140" t="inlineStr">
        <is>
          <t>Ibrahim</t>
        </is>
      </c>
      <c r="N140" t="inlineStr">
        <is>
          <t>-</t>
        </is>
      </c>
      <c r="O140">
        <f t="array" ref="O140">TRIM(LEFT(B140,MIN(IFERROR(FIND(Keywords!$A$1:$A$40,B140),LEN(B140)+1))-1))</f>
        <v/>
      </c>
      <c r="P140">
        <f>IF(F140="Active",1,0)</f>
        <v/>
      </c>
      <c r="Q140">
        <f>IF(F140="Inactive",1,0)</f>
        <v/>
      </c>
    </row>
    <row r="141">
      <c r="A141" t="inlineStr">
        <is>
          <t>LEAD0012691</t>
        </is>
      </c>
      <c r="B141" t="inlineStr">
        <is>
          <t>Crescent Enterprises Co Ltd</t>
        </is>
      </c>
      <c r="C141" t="inlineStr">
        <is>
          <t>Singapore</t>
        </is>
      </c>
      <c r="D141" t="inlineStr">
        <is>
          <t>Manufacturing</t>
        </is>
      </c>
      <c r="E141" t="inlineStr">
        <is>
          <t>100-249</t>
        </is>
      </c>
      <c r="F141" t="inlineStr">
        <is>
          <t>Active</t>
        </is>
      </c>
      <c r="G141" t="inlineStr">
        <is>
          <t>Operations CRM</t>
        </is>
      </c>
      <c r="H141" s="11" t="n">
        <v>45518</v>
      </c>
      <c r="I141">
        <f>YEAR(H141)</f>
        <v/>
      </c>
      <c r="J141" t="inlineStr">
        <is>
          <t>Managerial</t>
        </is>
      </c>
      <c r="K141" t="inlineStr">
        <is>
          <t>Account Manager</t>
        </is>
      </c>
      <c r="L141" t="inlineStr">
        <is>
          <t>Farah</t>
        </is>
      </c>
      <c r="M141" t="inlineStr">
        <is>
          <t>Park</t>
        </is>
      </c>
      <c r="N141" t="inlineStr">
        <is>
          <t>-</t>
        </is>
      </c>
      <c r="O141">
        <f t="array" ref="O141">TRIM(LEFT(B141,MIN(IFERROR(FIND(Keywords!$A$1:$A$40,B141),LEN(B141)+1))-1))</f>
        <v/>
      </c>
      <c r="P141">
        <f>IF(F141="Active",1,0)</f>
        <v/>
      </c>
      <c r="Q141">
        <f>IF(F141="Inactive",1,0)</f>
        <v/>
      </c>
    </row>
    <row r="142">
      <c r="A142" t="inlineStr">
        <is>
          <t>LEAD0012767</t>
        </is>
      </c>
      <c r="B142" t="inlineStr">
        <is>
          <t>Vertex Networks Sdn Bhd</t>
        </is>
      </c>
      <c r="C142" t="inlineStr">
        <is>
          <t>Singapore</t>
        </is>
      </c>
      <c r="D142" t="inlineStr">
        <is>
          <t>Travel / Hotels / Hospitality / Food and Beverage</t>
        </is>
      </c>
      <c r="E142" t="inlineStr">
        <is>
          <t>500-999</t>
        </is>
      </c>
      <c r="F142" t="inlineStr">
        <is>
          <t>Active</t>
        </is>
      </c>
      <c r="G142" t="inlineStr">
        <is>
          <t>Operations CRM</t>
        </is>
      </c>
      <c r="H142" s="11" t="n">
        <v>45854</v>
      </c>
      <c r="I142">
        <f>YEAR(H142)</f>
        <v/>
      </c>
      <c r="J142" t="inlineStr">
        <is>
          <t>Managerial</t>
        </is>
      </c>
      <c r="K142" t="inlineStr">
        <is>
          <t>Senior Engineer</t>
        </is>
      </c>
      <c r="L142" t="inlineStr">
        <is>
          <t>Kevin</t>
        </is>
      </c>
      <c r="M142" t="inlineStr">
        <is>
          <t>Mendoza</t>
        </is>
      </c>
      <c r="N142" t="inlineStr">
        <is>
          <t>https://example.com/in/kevin-mendoza-e996a822</t>
        </is>
      </c>
      <c r="O142">
        <f t="array" ref="O142">TRIM(LEFT(B142,MIN(IFERROR(FIND(Keywords!$A$1:$A$40,B142),LEN(B142)+1))-1))</f>
        <v/>
      </c>
      <c r="P142">
        <f>IF(F142="Active",1,0)</f>
        <v/>
      </c>
      <c r="Q142">
        <f>IF(F142="Inactive",1,0)</f>
        <v/>
      </c>
    </row>
    <row r="143">
      <c r="A143" t="inlineStr">
        <is>
          <t>LEAD0012790</t>
        </is>
      </c>
      <c r="B143" t="inlineStr">
        <is>
          <t>Ironwood Holdings Inc</t>
        </is>
      </c>
      <c r="C143" t="inlineStr">
        <is>
          <t>Indonesia</t>
        </is>
      </c>
      <c r="D143" t="inlineStr">
        <is>
          <t>Banking / Finance / Insurance / Investment</t>
        </is>
      </c>
      <c r="E143" t="inlineStr">
        <is>
          <t>500-999</t>
        </is>
      </c>
      <c r="F143" t="inlineStr">
        <is>
          <t>Active</t>
        </is>
      </c>
      <c r="G143" t="inlineStr">
        <is>
          <t>Operations CRM</t>
        </is>
      </c>
      <c r="H143" t="inlineStr">
        <is>
          <t>-</t>
        </is>
      </c>
      <c r="I143" t="inlineStr">
        <is>
          <t>-</t>
        </is>
      </c>
      <c r="J143" t="inlineStr">
        <is>
          <t>Individual Contributor</t>
        </is>
      </c>
      <c r="K143" t="inlineStr">
        <is>
          <t>Compliance Officer</t>
        </is>
      </c>
      <c r="L143" t="inlineStr">
        <is>
          <t>Andi</t>
        </is>
      </c>
      <c r="M143" t="inlineStr">
        <is>
          <t>Hassan</t>
        </is>
      </c>
      <c r="N143" t="inlineStr">
        <is>
          <t>-</t>
        </is>
      </c>
      <c r="O143">
        <f t="array" ref="O143">TRIM(LEFT(B143,MIN(IFERROR(FIND(Keywords!$A$1:$A$40,B143),LEN(B143)+1))-1))</f>
        <v/>
      </c>
      <c r="P143">
        <f>IF(F143="Active",1,0)</f>
        <v/>
      </c>
      <c r="Q143">
        <f>IF(F143="Inactive",1,0)</f>
        <v/>
      </c>
    </row>
    <row r="144">
      <c r="A144" t="inlineStr">
        <is>
          <t>LEAD0012829</t>
        </is>
      </c>
      <c r="B144" t="inlineStr">
        <is>
          <t>Cascade Technologies Co Ltd</t>
        </is>
      </c>
      <c r="C144" t="inlineStr">
        <is>
          <t>Thailand</t>
        </is>
      </c>
      <c r="D144" t="inlineStr">
        <is>
          <t>Media / Entertainment</t>
        </is>
      </c>
      <c r="E144" t="inlineStr">
        <is>
          <t>250-499</t>
        </is>
      </c>
      <c r="F144" t="inlineStr">
        <is>
          <t>Inactive</t>
        </is>
      </c>
      <c r="G144" t="inlineStr">
        <is>
          <t>Operations CRM</t>
        </is>
      </c>
      <c r="H144" t="inlineStr">
        <is>
          <t>-</t>
        </is>
      </c>
      <c r="I144" t="inlineStr">
        <is>
          <t>-</t>
        </is>
      </c>
      <c r="J144" t="inlineStr">
        <is>
          <t>Managerial</t>
        </is>
      </c>
      <c r="K144" t="inlineStr">
        <is>
          <t>IT Manager</t>
        </is>
      </c>
      <c r="L144" t="inlineStr">
        <is>
          <t>Wei</t>
        </is>
      </c>
      <c r="M144" t="inlineStr">
        <is>
          <t>Reyes</t>
        </is>
      </c>
      <c r="N144" t="inlineStr">
        <is>
          <t>-</t>
        </is>
      </c>
      <c r="O144">
        <f t="array" ref="O144">TRIM(LEFT(B144,MIN(IFERROR(FIND(Keywords!$A$1:$A$40,B144),LEN(B144)+1))-1))</f>
        <v/>
      </c>
      <c r="P144">
        <f>IF(F144="Active",1,0)</f>
        <v/>
      </c>
      <c r="Q144">
        <f>IF(F144="Inactive",1,0)</f>
        <v/>
      </c>
    </row>
    <row r="145">
      <c r="A145" t="inlineStr">
        <is>
          <t>LEAD0012892</t>
        </is>
      </c>
      <c r="B145" t="inlineStr">
        <is>
          <t>Prime Industries Ltd</t>
        </is>
      </c>
      <c r="C145" t="inlineStr">
        <is>
          <t>Thailand</t>
        </is>
      </c>
      <c r="D145" t="inlineStr">
        <is>
          <t>Banking / Finance / Insurance / Investment</t>
        </is>
      </c>
      <c r="E145" t="inlineStr">
        <is>
          <t>250-499</t>
        </is>
      </c>
      <c r="F145" t="inlineStr">
        <is>
          <t>Inactive</t>
        </is>
      </c>
      <c r="G145" t="inlineStr">
        <is>
          <t>Operations CRM</t>
        </is>
      </c>
      <c r="H145" t="inlineStr">
        <is>
          <t>-</t>
        </is>
      </c>
      <c r="I145" t="inlineStr">
        <is>
          <t>-</t>
        </is>
      </c>
      <c r="J145" t="inlineStr">
        <is>
          <t>Managerial</t>
        </is>
      </c>
      <c r="K145" t="inlineStr">
        <is>
          <t>IT Manager</t>
        </is>
      </c>
      <c r="L145" t="inlineStr">
        <is>
          <t>Ana</t>
        </is>
      </c>
      <c r="M145" t="inlineStr">
        <is>
          <t>Mendoza</t>
        </is>
      </c>
      <c r="N145" t="inlineStr">
        <is>
          <t>-</t>
        </is>
      </c>
      <c r="O145">
        <f t="array" ref="O145">TRIM(LEFT(B145,MIN(IFERROR(FIND(Keywords!$A$1:$A$40,B145),LEN(B145)+1))-1))</f>
        <v/>
      </c>
      <c r="P145">
        <f>IF(F145="Active",1,0)</f>
        <v/>
      </c>
      <c r="Q145">
        <f>IF(F145="Inactive",1,0)</f>
        <v/>
      </c>
    </row>
    <row r="146">
      <c r="A146" t="inlineStr">
        <is>
          <t>LEAD0013063</t>
        </is>
      </c>
      <c r="B146" t="inlineStr">
        <is>
          <t>Lumen Solutions Ltd</t>
        </is>
      </c>
      <c r="C146" t="inlineStr">
        <is>
          <t>Singapore</t>
        </is>
      </c>
      <c r="D146" t="inlineStr">
        <is>
          <t>Education</t>
        </is>
      </c>
      <c r="E146" t="inlineStr">
        <is>
          <t>250-499</t>
        </is>
      </c>
      <c r="F146" t="inlineStr">
        <is>
          <t>Active</t>
        </is>
      </c>
      <c r="G146" t="inlineStr">
        <is>
          <t>Operations CRM</t>
        </is>
      </c>
      <c r="H146" t="inlineStr">
        <is>
          <t>-</t>
        </is>
      </c>
      <c r="I146" t="inlineStr">
        <is>
          <t>-</t>
        </is>
      </c>
      <c r="J146" t="inlineStr">
        <is>
          <t>Managerial</t>
        </is>
      </c>
      <c r="K146" t="inlineStr">
        <is>
          <t>VP of Technology</t>
        </is>
      </c>
      <c r="L146" t="inlineStr">
        <is>
          <t>Carlos</t>
        </is>
      </c>
      <c r="M146" t="inlineStr">
        <is>
          <t>Mendoza</t>
        </is>
      </c>
      <c r="N146" t="inlineStr">
        <is>
          <t>-</t>
        </is>
      </c>
      <c r="O146">
        <f t="array" ref="O146">TRIM(LEFT(B146,MIN(IFERROR(FIND(Keywords!$A$1:$A$40,B146),LEN(B146)+1))-1))</f>
        <v/>
      </c>
      <c r="P146">
        <f>IF(F146="Active",1,0)</f>
        <v/>
      </c>
      <c r="Q146">
        <f>IF(F146="Inactive",1,0)</f>
        <v/>
      </c>
    </row>
    <row r="147">
      <c r="A147" t="inlineStr">
        <is>
          <t>LEAD0013069</t>
        </is>
      </c>
      <c r="B147" t="inlineStr">
        <is>
          <t>Cascade Logistics Berhad</t>
        </is>
      </c>
      <c r="C147" t="inlineStr">
        <is>
          <t>Singapore</t>
        </is>
      </c>
      <c r="D147" t="inlineStr">
        <is>
          <t>Banking / Finance / Insurance / Investment</t>
        </is>
      </c>
      <c r="E147" t="inlineStr">
        <is>
          <t>1,000 and above</t>
        </is>
      </c>
      <c r="F147" t="inlineStr">
        <is>
          <t>Inactive</t>
        </is>
      </c>
      <c r="G147" t="inlineStr">
        <is>
          <t>Lead provider A</t>
        </is>
      </c>
      <c r="H147" t="inlineStr">
        <is>
          <t>-</t>
        </is>
      </c>
      <c r="I147" t="inlineStr">
        <is>
          <t>-</t>
        </is>
      </c>
      <c r="J147" t="inlineStr">
        <is>
          <t>Director</t>
        </is>
      </c>
      <c r="K147" t="inlineStr">
        <is>
          <t>Technical Lead</t>
        </is>
      </c>
      <c r="L147" t="inlineStr">
        <is>
          <t>Tom</t>
        </is>
      </c>
      <c r="M147" t="inlineStr">
        <is>
          <t>Gomez</t>
        </is>
      </c>
      <c r="N147" t="inlineStr">
        <is>
          <t>https://example.com/in/tom-gomez-9f1ca3c5</t>
        </is>
      </c>
      <c r="O147">
        <f t="array" ref="O147">TRIM(LEFT(B147,MIN(IFERROR(FIND(Keywords!$A$1:$A$40,B147),LEN(B147)+1))-1))</f>
        <v/>
      </c>
      <c r="P147">
        <f>IF(F147="Active",1,0)</f>
        <v/>
      </c>
      <c r="Q147">
        <f>IF(F147="Inactive",1,0)</f>
        <v/>
      </c>
    </row>
    <row r="148">
      <c r="A148" t="inlineStr">
        <is>
          <t>LEAD0013102</t>
        </is>
      </c>
      <c r="B148" t="inlineStr">
        <is>
          <t>Lumen Global Ltd</t>
        </is>
      </c>
      <c r="C148" t="inlineStr">
        <is>
          <t>Singapore</t>
        </is>
      </c>
      <c r="D148" t="inlineStr">
        <is>
          <t>IT / Computing / Internet / Networking</t>
        </is>
      </c>
      <c r="E148" t="inlineStr">
        <is>
          <t>1,000 and above</t>
        </is>
      </c>
      <c r="F148" t="inlineStr">
        <is>
          <t>Active</t>
        </is>
      </c>
      <c r="G148" t="inlineStr">
        <is>
          <t>Operations CRM</t>
        </is>
      </c>
      <c r="H148" t="inlineStr">
        <is>
          <t>-</t>
        </is>
      </c>
      <c r="I148" t="inlineStr">
        <is>
          <t>-</t>
        </is>
      </c>
      <c r="J148" t="inlineStr">
        <is>
          <t>Director</t>
        </is>
      </c>
      <c r="K148" t="inlineStr">
        <is>
          <t>Project Manager</t>
        </is>
      </c>
      <c r="L148" t="inlineStr">
        <is>
          <t>Lina</t>
        </is>
      </c>
      <c r="M148" t="inlineStr">
        <is>
          <t>Yamada</t>
        </is>
      </c>
      <c r="N148" t="inlineStr">
        <is>
          <t>-</t>
        </is>
      </c>
      <c r="O148">
        <f t="array" ref="O148">TRIM(LEFT(B148,MIN(IFERROR(FIND(Keywords!$A$1:$A$40,B148),LEN(B148)+1))-1))</f>
        <v/>
      </c>
      <c r="P148">
        <f>IF(F148="Active",1,0)</f>
        <v/>
      </c>
      <c r="Q148">
        <f>IF(F148="Inactive",1,0)</f>
        <v/>
      </c>
    </row>
    <row r="149">
      <c r="A149" t="inlineStr">
        <is>
          <t>LEAD0013277</t>
        </is>
      </c>
      <c r="B149" t="inlineStr">
        <is>
          <t>Nova Holdings Berhad</t>
        </is>
      </c>
      <c r="C149" t="inlineStr">
        <is>
          <t>Hong Kong</t>
        </is>
      </c>
      <c r="D149" t="inlineStr">
        <is>
          <t>Business / Professional Services / Consultancies</t>
        </is>
      </c>
      <c r="E149" t="inlineStr">
        <is>
          <t>1,000 and above</t>
        </is>
      </c>
      <c r="F149" t="inlineStr">
        <is>
          <t>Active</t>
        </is>
      </c>
      <c r="G149" t="inlineStr">
        <is>
          <t>Operations CRM</t>
        </is>
      </c>
      <c r="H149" t="inlineStr">
        <is>
          <t>-</t>
        </is>
      </c>
      <c r="I149" t="inlineStr">
        <is>
          <t>-</t>
        </is>
      </c>
      <c r="J149" t="inlineStr">
        <is>
          <t>C-Level</t>
        </is>
      </c>
      <c r="K149" t="inlineStr">
        <is>
          <t>Chief Information Officer</t>
        </is>
      </c>
      <c r="L149" t="inlineStr">
        <is>
          <t>Nguyen</t>
        </is>
      </c>
      <c r="M149" t="inlineStr">
        <is>
          <t>Patel</t>
        </is>
      </c>
      <c r="N149" t="inlineStr">
        <is>
          <t>-</t>
        </is>
      </c>
      <c r="O149">
        <f t="array" ref="O149">TRIM(LEFT(B149,MIN(IFERROR(FIND(Keywords!$A$1:$A$40,B149),LEN(B149)+1))-1))</f>
        <v/>
      </c>
      <c r="P149">
        <f>IF(F149="Active",1,0)</f>
        <v/>
      </c>
      <c r="Q149">
        <f>IF(F149="Inactive",1,0)</f>
        <v/>
      </c>
    </row>
    <row r="150">
      <c r="A150" t="inlineStr">
        <is>
          <t>LEAD0013394</t>
        </is>
      </c>
      <c r="B150" t="inlineStr">
        <is>
          <t>Cascade Global Ltd</t>
        </is>
      </c>
      <c r="C150" t="inlineStr">
        <is>
          <t>Thailand</t>
        </is>
      </c>
      <c r="D150" t="inlineStr">
        <is>
          <t>Manufacturing</t>
        </is>
      </c>
      <c r="E150" t="inlineStr">
        <is>
          <t>1,000 and above</t>
        </is>
      </c>
      <c r="F150" t="inlineStr">
        <is>
          <t>Active</t>
        </is>
      </c>
      <c r="G150" t="inlineStr">
        <is>
          <t>Operations CRM</t>
        </is>
      </c>
      <c r="H150" s="11" t="n">
        <v>45406</v>
      </c>
      <c r="I150">
        <f>YEAR(H150)</f>
        <v/>
      </c>
      <c r="J150" t="inlineStr">
        <is>
          <t>Individual Contributor</t>
        </is>
      </c>
      <c r="K150" t="inlineStr">
        <is>
          <t>General Manager</t>
        </is>
      </c>
      <c r="L150" t="inlineStr">
        <is>
          <t>Sam</t>
        </is>
      </c>
      <c r="M150" t="inlineStr">
        <is>
          <t>Gomez</t>
        </is>
      </c>
      <c r="N150" t="inlineStr">
        <is>
          <t>https://example.com/in/sam-gomez-42b4cf70</t>
        </is>
      </c>
      <c r="O150">
        <f t="array" ref="O150">TRIM(LEFT(B150,MIN(IFERROR(FIND(Keywords!$A$1:$A$40,B150),LEN(B150)+1))-1))</f>
        <v/>
      </c>
      <c r="P150">
        <f>IF(F150="Active",1,0)</f>
        <v/>
      </c>
      <c r="Q150">
        <f>IF(F150="Inactive",1,0)</f>
        <v/>
      </c>
    </row>
    <row r="151">
      <c r="A151" t="inlineStr">
        <is>
          <t>LEAD0013449</t>
        </is>
      </c>
      <c r="B151" t="inlineStr">
        <is>
          <t>Harbor Solutions Corp</t>
        </is>
      </c>
      <c r="C151" t="inlineStr">
        <is>
          <t>Thailand</t>
        </is>
      </c>
      <c r="D151" t="inlineStr">
        <is>
          <t>Manufacturing</t>
        </is>
      </c>
      <c r="E151" t="inlineStr">
        <is>
          <t>1,000 and above</t>
        </is>
      </c>
      <c r="F151" t="inlineStr">
        <is>
          <t>Active</t>
        </is>
      </c>
      <c r="G151" t="inlineStr">
        <is>
          <t>Operations CRM</t>
        </is>
      </c>
      <c r="H151" s="11" t="n">
        <v>44796</v>
      </c>
      <c r="I151">
        <f>YEAR(H151)</f>
        <v/>
      </c>
      <c r="J151" t="inlineStr">
        <is>
          <t>Managerial</t>
        </is>
      </c>
      <c r="K151" t="inlineStr">
        <is>
          <t>Account Manager</t>
        </is>
      </c>
      <c r="L151" t="inlineStr">
        <is>
          <t>Hiroshi</t>
        </is>
      </c>
      <c r="M151" t="inlineStr">
        <is>
          <t>Bautista</t>
        </is>
      </c>
      <c r="N151" t="inlineStr">
        <is>
          <t>-</t>
        </is>
      </c>
      <c r="O151">
        <f t="array" ref="O151">TRIM(LEFT(B151,MIN(IFERROR(FIND(Keywords!$A$1:$A$40,B151),LEN(B151)+1))-1))</f>
        <v/>
      </c>
      <c r="P151">
        <f>IF(F151="Active",1,0)</f>
        <v/>
      </c>
      <c r="Q151">
        <f>IF(F151="Inactive",1,0)</f>
        <v/>
      </c>
    </row>
    <row r="152">
      <c r="A152" t="inlineStr">
        <is>
          <t>LEAD0013498</t>
        </is>
      </c>
      <c r="B152" t="inlineStr">
        <is>
          <t>Crescent Industries Berhad</t>
        </is>
      </c>
      <c r="C152" t="inlineStr">
        <is>
          <t>Singapore</t>
        </is>
      </c>
      <c r="D152" t="inlineStr">
        <is>
          <t>Healthcare</t>
        </is>
      </c>
      <c r="E152" t="inlineStr">
        <is>
          <t>1,000 and above</t>
        </is>
      </c>
      <c r="F152" t="inlineStr">
        <is>
          <t>Active</t>
        </is>
      </c>
      <c r="G152" t="inlineStr">
        <is>
          <t>Operations CRM</t>
        </is>
      </c>
      <c r="H152" t="inlineStr">
        <is>
          <t>-</t>
        </is>
      </c>
      <c r="I152" t="inlineStr">
        <is>
          <t>-</t>
        </is>
      </c>
      <c r="J152" t="inlineStr">
        <is>
          <t>Director</t>
        </is>
      </c>
      <c r="K152" t="inlineStr">
        <is>
          <t>Finance Manager</t>
        </is>
      </c>
      <c r="L152" t="inlineStr">
        <is>
          <t>Mai</t>
        </is>
      </c>
      <c r="M152" t="inlineStr">
        <is>
          <t>Chen</t>
        </is>
      </c>
      <c r="N152" t="inlineStr">
        <is>
          <t>-</t>
        </is>
      </c>
      <c r="O152">
        <f t="array" ref="O152">TRIM(LEFT(B152,MIN(IFERROR(FIND(Keywords!$A$1:$A$40,B152),LEN(B152)+1))-1))</f>
        <v/>
      </c>
      <c r="P152">
        <f>IF(F152="Active",1,0)</f>
        <v/>
      </c>
      <c r="Q152">
        <f>IF(F152="Inactive",1,0)</f>
        <v/>
      </c>
    </row>
    <row r="153">
      <c r="A153" t="inlineStr">
        <is>
          <t>LEAD0013629</t>
        </is>
      </c>
      <c r="B153" t="inlineStr">
        <is>
          <t>Horizon Networks Ltd</t>
        </is>
      </c>
      <c r="C153" t="inlineStr">
        <is>
          <t>Thailand</t>
        </is>
      </c>
      <c r="D153" t="inlineStr">
        <is>
          <t>Banking / Finance / Insurance / Investment</t>
        </is>
      </c>
      <c r="E153" t="inlineStr">
        <is>
          <t>1,000 and above</t>
        </is>
      </c>
      <c r="F153" t="inlineStr">
        <is>
          <t>Inactive</t>
        </is>
      </c>
      <c r="G153" t="inlineStr">
        <is>
          <t>Operations CRM</t>
        </is>
      </c>
      <c r="H153" t="inlineStr">
        <is>
          <t>-</t>
        </is>
      </c>
      <c r="I153" t="inlineStr">
        <is>
          <t>-</t>
        </is>
      </c>
      <c r="J153" t="inlineStr">
        <is>
          <t>C-Level</t>
        </is>
      </c>
      <c r="K153" t="inlineStr">
        <is>
          <t>Marketing Director</t>
        </is>
      </c>
      <c r="L153" t="inlineStr">
        <is>
          <t>Mary</t>
        </is>
      </c>
      <c r="M153" t="inlineStr">
        <is>
          <t>Park</t>
        </is>
      </c>
      <c r="N153" t="inlineStr">
        <is>
          <t>-</t>
        </is>
      </c>
      <c r="O153">
        <f t="array" ref="O153">TRIM(LEFT(B153,MIN(IFERROR(FIND(Keywords!$A$1:$A$40,B153),LEN(B153)+1))-1))</f>
        <v/>
      </c>
      <c r="P153">
        <f>IF(F153="Active",1,0)</f>
        <v/>
      </c>
      <c r="Q153">
        <f>IF(F153="Inactive",1,0)</f>
        <v/>
      </c>
    </row>
    <row r="154">
      <c r="A154" t="inlineStr">
        <is>
          <t>LEAD0013682</t>
        </is>
      </c>
      <c r="B154" t="inlineStr">
        <is>
          <t>Union Ventures Sdn Bhd</t>
        </is>
      </c>
      <c r="C154" t="inlineStr">
        <is>
          <t>Malaysia</t>
        </is>
      </c>
      <c r="D154" t="inlineStr">
        <is>
          <t>Education</t>
        </is>
      </c>
      <c r="E154" t="inlineStr">
        <is>
          <t>1,000 and above</t>
        </is>
      </c>
      <c r="F154" t="inlineStr">
        <is>
          <t>Inactive</t>
        </is>
      </c>
      <c r="G154" t="inlineStr">
        <is>
          <t>Operations CRM</t>
        </is>
      </c>
      <c r="H154" t="inlineStr">
        <is>
          <t>-</t>
        </is>
      </c>
      <c r="I154" t="inlineStr">
        <is>
          <t>-</t>
        </is>
      </c>
      <c r="J154" t="inlineStr">
        <is>
          <t>Managerial</t>
        </is>
      </c>
      <c r="K154" t="inlineStr">
        <is>
          <t>Account Manager</t>
        </is>
      </c>
      <c r="L154" t="inlineStr">
        <is>
          <t>Andi</t>
        </is>
      </c>
      <c r="M154" t="inlineStr">
        <is>
          <t>-</t>
        </is>
      </c>
      <c r="N154" t="inlineStr">
        <is>
          <t>-</t>
        </is>
      </c>
      <c r="O154">
        <f t="array" ref="O154">TRIM(LEFT(B154,MIN(IFERROR(FIND(Keywords!$A$1:$A$40,B154),LEN(B154)+1))-1))</f>
        <v/>
      </c>
      <c r="P154">
        <f>IF(F154="Active",1,0)</f>
        <v/>
      </c>
      <c r="Q154">
        <f>IF(F154="Inactive",1,0)</f>
        <v/>
      </c>
    </row>
    <row r="155">
      <c r="A155" t="inlineStr">
        <is>
          <t>LEAD0013831</t>
        </is>
      </c>
      <c r="B155" t="inlineStr">
        <is>
          <t>Horizon Systems Pte Ltd</t>
        </is>
      </c>
      <c r="C155" t="inlineStr">
        <is>
          <t>Indonesia</t>
        </is>
      </c>
      <c r="D155" t="inlineStr">
        <is>
          <t>Banking / Finance / Insurance / Investment</t>
        </is>
      </c>
      <c r="E155" t="inlineStr">
        <is>
          <t>1,000 and above</t>
        </is>
      </c>
      <c r="F155" t="inlineStr">
        <is>
          <t>Inactive</t>
        </is>
      </c>
      <c r="G155" t="inlineStr">
        <is>
          <t>Operations CRM</t>
        </is>
      </c>
      <c r="H155" t="inlineStr">
        <is>
          <t>-</t>
        </is>
      </c>
      <c r="I155" t="inlineStr">
        <is>
          <t>-</t>
        </is>
      </c>
      <c r="J155" t="inlineStr">
        <is>
          <t>Individual Contributor</t>
        </is>
      </c>
      <c r="K155" t="inlineStr">
        <is>
          <t>Assistant Vice President</t>
        </is>
      </c>
      <c r="L155" t="inlineStr">
        <is>
          <t>Chloe</t>
        </is>
      </c>
      <c r="M155" t="inlineStr">
        <is>
          <t>Chen</t>
        </is>
      </c>
      <c r="N155" t="inlineStr">
        <is>
          <t>-</t>
        </is>
      </c>
      <c r="O155">
        <f t="array" ref="O155">TRIM(LEFT(B155,MIN(IFERROR(FIND(Keywords!$A$1:$A$40,B155),LEN(B155)+1))-1))</f>
        <v/>
      </c>
      <c r="P155">
        <f>IF(F155="Active",1,0)</f>
        <v/>
      </c>
      <c r="Q155">
        <f>IF(F155="Inactive",1,0)</f>
        <v/>
      </c>
    </row>
    <row r="156">
      <c r="A156" t="inlineStr">
        <is>
          <t>LEAD0013939</t>
        </is>
      </c>
      <c r="B156" t="inlineStr">
        <is>
          <t>Juniper Ventures Berhad</t>
        </is>
      </c>
      <c r="C156" t="inlineStr">
        <is>
          <t>Indonesia</t>
        </is>
      </c>
      <c r="D156" t="inlineStr">
        <is>
          <t>Manufacturing</t>
        </is>
      </c>
      <c r="E156" t="inlineStr">
        <is>
          <t>1,000 and above</t>
        </is>
      </c>
      <c r="F156" t="inlineStr">
        <is>
          <t>Active</t>
        </is>
      </c>
      <c r="G156" t="inlineStr">
        <is>
          <t>Operations CRM</t>
        </is>
      </c>
      <c r="H156" s="11" t="n">
        <v>44988</v>
      </c>
      <c r="I156">
        <f>YEAR(H156)</f>
        <v/>
      </c>
      <c r="J156" t="inlineStr">
        <is>
          <t>Managerial</t>
        </is>
      </c>
      <c r="K156" t="inlineStr">
        <is>
          <t>Technical Lead</t>
        </is>
      </c>
      <c r="L156" t="inlineStr">
        <is>
          <t>Dewi</t>
        </is>
      </c>
      <c r="M156" t="inlineStr">
        <is>
          <t>Wong</t>
        </is>
      </c>
      <c r="N156" t="inlineStr">
        <is>
          <t>-</t>
        </is>
      </c>
      <c r="O156">
        <f t="array" ref="O156">TRIM(LEFT(B156,MIN(IFERROR(FIND(Keywords!$A$1:$A$40,B156),LEN(B156)+1))-1))</f>
        <v/>
      </c>
      <c r="P156">
        <f>IF(F156="Active",1,0)</f>
        <v/>
      </c>
      <c r="Q156">
        <f>IF(F156="Inactive",1,0)</f>
        <v/>
      </c>
    </row>
    <row r="157">
      <c r="A157" t="inlineStr">
        <is>
          <t>LEAD0013945</t>
        </is>
      </c>
      <c r="B157" t="inlineStr">
        <is>
          <t>Nova Industries Pte Ltd</t>
        </is>
      </c>
      <c r="C157" t="inlineStr">
        <is>
          <t>Singapore</t>
        </is>
      </c>
      <c r="D157" t="inlineStr">
        <is>
          <t>Business / Professional Services / Consultancies</t>
        </is>
      </c>
      <c r="E157" t="inlineStr">
        <is>
          <t>1,000 and above</t>
        </is>
      </c>
      <c r="F157" t="inlineStr">
        <is>
          <t>Active</t>
        </is>
      </c>
      <c r="G157" t="inlineStr">
        <is>
          <t>Operations CRM</t>
        </is>
      </c>
      <c r="H157" s="11" t="n">
        <v>45198</v>
      </c>
      <c r="I157">
        <f>YEAR(H157)</f>
        <v/>
      </c>
      <c r="J157" t="inlineStr">
        <is>
          <t>Managerial</t>
        </is>
      </c>
      <c r="K157" t="inlineStr">
        <is>
          <t>Account Manager</t>
        </is>
      </c>
      <c r="L157" t="inlineStr">
        <is>
          <t>Farah</t>
        </is>
      </c>
      <c r="M157" t="inlineStr">
        <is>
          <t>Suzuki</t>
        </is>
      </c>
      <c r="N157" t="inlineStr">
        <is>
          <t>-</t>
        </is>
      </c>
      <c r="O157">
        <f t="array" ref="O157">TRIM(LEFT(B157,MIN(IFERROR(FIND(Keywords!$A$1:$A$40,B157),LEN(B157)+1))-1))</f>
        <v/>
      </c>
      <c r="P157">
        <f>IF(F157="Active",1,0)</f>
        <v/>
      </c>
      <c r="Q157">
        <f>IF(F157="Inactive",1,0)</f>
        <v/>
      </c>
    </row>
    <row r="158">
      <c r="A158" t="inlineStr">
        <is>
          <t>LEAD0014071</t>
        </is>
      </c>
      <c r="B158" t="inlineStr">
        <is>
          <t>Maple Dynamics Sdn Bhd</t>
        </is>
      </c>
      <c r="C158" t="inlineStr">
        <is>
          <t>Thailand</t>
        </is>
      </c>
      <c r="D158" t="inlineStr">
        <is>
          <t>Transportation (Airline/Rail/Shipping/Logistics)</t>
        </is>
      </c>
      <c r="E158" t="inlineStr">
        <is>
          <t>1,000 and above</t>
        </is>
      </c>
      <c r="F158" t="inlineStr">
        <is>
          <t>Inactive</t>
        </is>
      </c>
      <c r="G158" t="inlineStr">
        <is>
          <t>Operations CRM</t>
        </is>
      </c>
      <c r="H158" t="inlineStr">
        <is>
          <t>-</t>
        </is>
      </c>
      <c r="I158" t="inlineStr">
        <is>
          <t>-</t>
        </is>
      </c>
      <c r="J158" t="inlineStr">
        <is>
          <t>C-Level</t>
        </is>
      </c>
      <c r="K158" t="inlineStr">
        <is>
          <t>IT Manager</t>
        </is>
      </c>
      <c r="L158" t="inlineStr">
        <is>
          <t>Mary</t>
        </is>
      </c>
      <c r="M158" t="inlineStr">
        <is>
          <t>Kumar</t>
        </is>
      </c>
      <c r="N158" t="inlineStr">
        <is>
          <t>-</t>
        </is>
      </c>
      <c r="O158">
        <f t="array" ref="O158">TRIM(LEFT(B158,MIN(IFERROR(FIND(Keywords!$A$1:$A$40,B158),LEN(B158)+1))-1))</f>
        <v/>
      </c>
      <c r="P158">
        <f>IF(F158="Active",1,0)</f>
        <v/>
      </c>
      <c r="Q158">
        <f>IF(F158="Inactive",1,0)</f>
        <v/>
      </c>
    </row>
    <row r="159">
      <c r="A159" t="inlineStr">
        <is>
          <t>LEAD0014301</t>
        </is>
      </c>
      <c r="B159" t="inlineStr">
        <is>
          <t>Granite Global Pte Ltd</t>
        </is>
      </c>
      <c r="C159" t="inlineStr">
        <is>
          <t>Singapore</t>
        </is>
      </c>
      <c r="D159" t="inlineStr">
        <is>
          <t>Construction / Property / Real Estate</t>
        </is>
      </c>
      <c r="E159" t="inlineStr">
        <is>
          <t>1,000 and above</t>
        </is>
      </c>
      <c r="F159" t="inlineStr">
        <is>
          <t>Active</t>
        </is>
      </c>
      <c r="G159" t="inlineStr">
        <is>
          <t>Operations CRM</t>
        </is>
      </c>
      <c r="H159" s="11" t="n">
        <v>45205</v>
      </c>
      <c r="I159">
        <f>YEAR(H159)</f>
        <v/>
      </c>
      <c r="J159" t="inlineStr">
        <is>
          <t>Managerial</t>
        </is>
      </c>
      <c r="K159" t="inlineStr">
        <is>
          <t>Account Manager</t>
        </is>
      </c>
      <c r="L159" t="inlineStr">
        <is>
          <t>Arjun</t>
        </is>
      </c>
      <c r="M159" t="inlineStr">
        <is>
          <t>Santos</t>
        </is>
      </c>
      <c r="N159" t="inlineStr">
        <is>
          <t>-</t>
        </is>
      </c>
      <c r="O159">
        <f t="array" ref="O159">TRIM(LEFT(B159,MIN(IFERROR(FIND(Keywords!$A$1:$A$40,B159),LEN(B159)+1))-1))</f>
        <v/>
      </c>
      <c r="P159">
        <f>IF(F159="Active",1,0)</f>
        <v/>
      </c>
      <c r="Q159">
        <f>IF(F159="Inactive",1,0)</f>
        <v/>
      </c>
    </row>
    <row r="160">
      <c r="A160" t="inlineStr">
        <is>
          <t>LEAD0014391</t>
        </is>
      </c>
      <c r="B160" t="inlineStr">
        <is>
          <t>Oakridge Logistics Berhad</t>
        </is>
      </c>
      <c r="C160" t="inlineStr">
        <is>
          <t>Indonesia</t>
        </is>
      </c>
      <c r="D160" t="inlineStr">
        <is>
          <t>Manufacturing</t>
        </is>
      </c>
      <c r="E160" t="inlineStr">
        <is>
          <t>1,000 and above</t>
        </is>
      </c>
      <c r="F160" t="inlineStr">
        <is>
          <t>Active</t>
        </is>
      </c>
      <c r="G160" t="inlineStr">
        <is>
          <t>Operations CRM</t>
        </is>
      </c>
      <c r="H160" s="11" t="n">
        <v>45762</v>
      </c>
      <c r="I160">
        <f>YEAR(H160)</f>
        <v/>
      </c>
      <c r="J160" t="inlineStr">
        <is>
          <t>Individual Contributor</t>
        </is>
      </c>
      <c r="K160" t="inlineStr">
        <is>
          <t>Technical Lead</t>
        </is>
      </c>
      <c r="L160" t="inlineStr">
        <is>
          <t>Budi</t>
        </is>
      </c>
      <c r="M160" t="inlineStr">
        <is>
          <t>Karim</t>
        </is>
      </c>
      <c r="N160" t="inlineStr">
        <is>
          <t>-</t>
        </is>
      </c>
      <c r="O160">
        <f t="array" ref="O160">TRIM(LEFT(B160,MIN(IFERROR(FIND(Keywords!$A$1:$A$40,B160),LEN(B160)+1))-1))</f>
        <v/>
      </c>
      <c r="P160">
        <f>IF(F160="Active",1,0)</f>
        <v/>
      </c>
      <c r="Q160">
        <f>IF(F160="Inactive",1,0)</f>
        <v/>
      </c>
    </row>
    <row r="161">
      <c r="A161" t="inlineStr">
        <is>
          <t>LEAD0014449</t>
        </is>
      </c>
      <c r="B161" t="inlineStr">
        <is>
          <t>Juniper Ventures Berhad</t>
        </is>
      </c>
      <c r="C161" t="inlineStr">
        <is>
          <t>Indonesia</t>
        </is>
      </c>
      <c r="D161" t="inlineStr">
        <is>
          <t>Pharmaceutical</t>
        </is>
      </c>
      <c r="E161" t="inlineStr">
        <is>
          <t>1,000 and above</t>
        </is>
      </c>
      <c r="F161" t="inlineStr">
        <is>
          <t>Active</t>
        </is>
      </c>
      <c r="G161" t="inlineStr">
        <is>
          <t>Operations CRM</t>
        </is>
      </c>
      <c r="H161" t="inlineStr">
        <is>
          <t>-</t>
        </is>
      </c>
      <c r="I161" t="inlineStr">
        <is>
          <t>-</t>
        </is>
      </c>
      <c r="J161" t="inlineStr">
        <is>
          <t>Individual Contributor</t>
        </is>
      </c>
      <c r="K161" t="inlineStr">
        <is>
          <t>Marketing Director</t>
        </is>
      </c>
      <c r="L161" t="inlineStr">
        <is>
          <t>Dewi</t>
        </is>
      </c>
      <c r="M161" t="inlineStr">
        <is>
          <t>Nguyen</t>
        </is>
      </c>
      <c r="N161" t="inlineStr">
        <is>
          <t>-</t>
        </is>
      </c>
      <c r="O161">
        <f t="array" ref="O161">TRIM(LEFT(B161,MIN(IFERROR(FIND(Keywords!$A$1:$A$40,B161),LEN(B161)+1))-1))</f>
        <v/>
      </c>
      <c r="P161">
        <f>IF(F161="Active",1,0)</f>
        <v/>
      </c>
      <c r="Q161">
        <f>IF(F161="Inactive",1,0)</f>
        <v/>
      </c>
    </row>
    <row r="162">
      <c r="A162" t="inlineStr">
        <is>
          <t>LEAD0014489</t>
        </is>
      </c>
      <c r="B162" t="inlineStr">
        <is>
          <t>Falcon Solutions Corp</t>
        </is>
      </c>
      <c r="C162" t="inlineStr">
        <is>
          <t>Singapore</t>
        </is>
      </c>
      <c r="D162" t="inlineStr">
        <is>
          <t>Manufacturing</t>
        </is>
      </c>
      <c r="E162" t="inlineStr">
        <is>
          <t>1,000 and above</t>
        </is>
      </c>
      <c r="F162" t="inlineStr">
        <is>
          <t>Inactive</t>
        </is>
      </c>
      <c r="G162" t="inlineStr">
        <is>
          <t>Operations CRM</t>
        </is>
      </c>
      <c r="H162" t="inlineStr">
        <is>
          <t>-</t>
        </is>
      </c>
      <c r="I162" t="inlineStr">
        <is>
          <t>-</t>
        </is>
      </c>
      <c r="J162" t="inlineStr">
        <is>
          <t>Managerial</t>
        </is>
      </c>
      <c r="K162" t="inlineStr">
        <is>
          <t>Account Manager</t>
        </is>
      </c>
      <c r="L162" t="inlineStr">
        <is>
          <t>Tom</t>
        </is>
      </c>
      <c r="M162" t="inlineStr">
        <is>
          <t>Reyes</t>
        </is>
      </c>
      <c r="N162" t="inlineStr">
        <is>
          <t>-</t>
        </is>
      </c>
      <c r="O162">
        <f t="array" ref="O162">TRIM(LEFT(B162,MIN(IFERROR(FIND(Keywords!$A$1:$A$40,B162),LEN(B162)+1))-1))</f>
        <v/>
      </c>
      <c r="P162">
        <f>IF(F162="Active",1,0)</f>
        <v/>
      </c>
      <c r="Q162">
        <f>IF(F162="Inactive",1,0)</f>
        <v/>
      </c>
    </row>
    <row r="163">
      <c r="A163" t="inlineStr">
        <is>
          <t>LEAD0014601</t>
        </is>
      </c>
      <c r="B163" t="inlineStr">
        <is>
          <t>Crescent Global Co Ltd</t>
        </is>
      </c>
      <c r="C163" t="inlineStr">
        <is>
          <t>Singapore</t>
        </is>
      </c>
      <c r="D163" t="inlineStr">
        <is>
          <t>Government / Public Services / Military</t>
        </is>
      </c>
      <c r="E163" t="inlineStr">
        <is>
          <t>1,000 and above</t>
        </is>
      </c>
      <c r="F163" t="inlineStr">
        <is>
          <t>Active</t>
        </is>
      </c>
      <c r="G163" t="inlineStr">
        <is>
          <t>Operations CRM</t>
        </is>
      </c>
      <c r="H163" t="inlineStr">
        <is>
          <t>-</t>
        </is>
      </c>
      <c r="I163" t="inlineStr">
        <is>
          <t>-</t>
        </is>
      </c>
      <c r="J163" t="inlineStr">
        <is>
          <t>Managerial</t>
        </is>
      </c>
      <c r="K163" t="inlineStr">
        <is>
          <t>Business Development Manager</t>
        </is>
      </c>
      <c r="L163" t="inlineStr">
        <is>
          <t>Carlos</t>
        </is>
      </c>
      <c r="M163" t="inlineStr">
        <is>
          <t>Cruz</t>
        </is>
      </c>
      <c r="N163" t="inlineStr">
        <is>
          <t>-</t>
        </is>
      </c>
      <c r="O163">
        <f t="array" ref="O163">TRIM(LEFT(B163,MIN(IFERROR(FIND(Keywords!$A$1:$A$40,B163),LEN(B163)+1))-1))</f>
        <v/>
      </c>
      <c r="P163">
        <f>IF(F163="Active",1,0)</f>
        <v/>
      </c>
      <c r="Q163">
        <f>IF(F163="Inactive",1,0)</f>
        <v/>
      </c>
    </row>
    <row r="164">
      <c r="A164" t="inlineStr">
        <is>
          <t>LEAD0014618</t>
        </is>
      </c>
      <c r="B164" t="inlineStr">
        <is>
          <t>Ironwood Holdings Corp</t>
        </is>
      </c>
      <c r="C164" t="inlineStr">
        <is>
          <t>Philippines</t>
        </is>
      </c>
      <c r="D164" t="inlineStr">
        <is>
          <t>IT / Computing / Internet / Networking</t>
        </is>
      </c>
      <c r="E164" t="inlineStr">
        <is>
          <t>1,000 and above</t>
        </is>
      </c>
      <c r="F164" t="inlineStr">
        <is>
          <t>Active</t>
        </is>
      </c>
      <c r="G164" t="inlineStr">
        <is>
          <t>Operations CRM</t>
        </is>
      </c>
      <c r="H164" t="inlineStr">
        <is>
          <t>-</t>
        </is>
      </c>
      <c r="I164" t="inlineStr">
        <is>
          <t>-</t>
        </is>
      </c>
      <c r="J164" t="inlineStr">
        <is>
          <t>C-Level</t>
        </is>
      </c>
      <c r="K164" t="inlineStr">
        <is>
          <t>Technical Lead</t>
        </is>
      </c>
      <c r="L164" t="inlineStr">
        <is>
          <t>Mei</t>
        </is>
      </c>
      <c r="M164" t="inlineStr">
        <is>
          <t>Kumar</t>
        </is>
      </c>
      <c r="N164" t="inlineStr">
        <is>
          <t>-</t>
        </is>
      </c>
      <c r="O164">
        <f t="array" ref="O164">TRIM(LEFT(B164,MIN(IFERROR(FIND(Keywords!$A$1:$A$40,B164),LEN(B164)+1))-1))</f>
        <v/>
      </c>
      <c r="P164">
        <f>IF(F164="Active",1,0)</f>
        <v/>
      </c>
      <c r="Q164">
        <f>IF(F164="Inactive",1,0)</f>
        <v/>
      </c>
    </row>
    <row r="165">
      <c r="A165" t="inlineStr">
        <is>
          <t>LEAD0014631</t>
        </is>
      </c>
      <c r="B165" t="inlineStr">
        <is>
          <t>Pacific Technologies Co Ltd</t>
        </is>
      </c>
      <c r="C165" t="inlineStr">
        <is>
          <t>Indonesia</t>
        </is>
      </c>
      <c r="D165" t="inlineStr">
        <is>
          <t>Manufacturing</t>
        </is>
      </c>
      <c r="E165" t="inlineStr">
        <is>
          <t>1,000 and above</t>
        </is>
      </c>
      <c r="F165" t="inlineStr">
        <is>
          <t>Active</t>
        </is>
      </c>
      <c r="G165" t="inlineStr">
        <is>
          <t>Operations CRM</t>
        </is>
      </c>
      <c r="H165" t="inlineStr">
        <is>
          <t>-</t>
        </is>
      </c>
      <c r="I165" t="inlineStr">
        <is>
          <t>-</t>
        </is>
      </c>
      <c r="J165" t="inlineStr">
        <is>
          <t>Managerial</t>
        </is>
      </c>
      <c r="K165" t="inlineStr">
        <is>
          <t>Supply Chain Manager</t>
        </is>
      </c>
      <c r="L165" t="inlineStr">
        <is>
          <t>Aisha</t>
        </is>
      </c>
      <c r="M165" t="inlineStr">
        <is>
          <t>Ibrahim</t>
        </is>
      </c>
      <c r="N165" t="inlineStr">
        <is>
          <t>-</t>
        </is>
      </c>
      <c r="O165">
        <f t="array" ref="O165">TRIM(LEFT(B165,MIN(IFERROR(FIND(Keywords!$A$1:$A$40,B165),LEN(B165)+1))-1))</f>
        <v/>
      </c>
      <c r="P165">
        <f>IF(F165="Active",1,0)</f>
        <v/>
      </c>
      <c r="Q165">
        <f>IF(F165="Inactive",1,0)</f>
        <v/>
      </c>
    </row>
    <row r="166">
      <c r="A166" t="inlineStr">
        <is>
          <t>LEAD0014662</t>
        </is>
      </c>
      <c r="B166" t="inlineStr">
        <is>
          <t>Juniper Solutions Pte Ltd</t>
        </is>
      </c>
      <c r="C166" t="inlineStr">
        <is>
          <t>Indonesia</t>
        </is>
      </c>
      <c r="D166" t="inlineStr">
        <is>
          <t>Healthcare</t>
        </is>
      </c>
      <c r="E166" t="inlineStr">
        <is>
          <t>500-999</t>
        </is>
      </c>
      <c r="F166" t="inlineStr">
        <is>
          <t>Active</t>
        </is>
      </c>
      <c r="G166" t="inlineStr">
        <is>
          <t>Operations CRM</t>
        </is>
      </c>
      <c r="H166" t="inlineStr">
        <is>
          <t>-</t>
        </is>
      </c>
      <c r="I166" t="inlineStr">
        <is>
          <t>-</t>
        </is>
      </c>
      <c r="J166" t="inlineStr">
        <is>
          <t>Managerial</t>
        </is>
      </c>
      <c r="K166" t="inlineStr">
        <is>
          <t>Chief Information Officer</t>
        </is>
      </c>
      <c r="L166" t="inlineStr">
        <is>
          <t>Lina</t>
        </is>
      </c>
      <c r="M166" t="inlineStr">
        <is>
          <t>Novak</t>
        </is>
      </c>
      <c r="N166" t="inlineStr">
        <is>
          <t>-</t>
        </is>
      </c>
      <c r="O166">
        <f t="array" ref="O166">TRIM(LEFT(B166,MIN(IFERROR(FIND(Keywords!$A$1:$A$40,B166),LEN(B166)+1))-1))</f>
        <v/>
      </c>
      <c r="P166">
        <f>IF(F166="Active",1,0)</f>
        <v/>
      </c>
      <c r="Q166">
        <f>IF(F166="Inactive",1,0)</f>
        <v/>
      </c>
    </row>
    <row r="167">
      <c r="A167" t="inlineStr">
        <is>
          <t>LEAD0014860</t>
        </is>
      </c>
      <c r="B167" t="inlineStr">
        <is>
          <t>Quantum Global Co Ltd</t>
        </is>
      </c>
      <c r="C167" t="inlineStr">
        <is>
          <t>Indonesia</t>
        </is>
      </c>
      <c r="D167" t="inlineStr">
        <is>
          <t>Healthcare</t>
        </is>
      </c>
      <c r="E167" t="inlineStr">
        <is>
          <t>1,000 and above</t>
        </is>
      </c>
      <c r="F167" t="inlineStr">
        <is>
          <t>Active</t>
        </is>
      </c>
      <c r="G167" t="inlineStr">
        <is>
          <t>Operations CRM</t>
        </is>
      </c>
      <c r="H167" t="inlineStr">
        <is>
          <t>-</t>
        </is>
      </c>
      <c r="I167" t="inlineStr">
        <is>
          <t>-</t>
        </is>
      </c>
      <c r="J167" t="inlineStr">
        <is>
          <t>C-Level</t>
        </is>
      </c>
      <c r="K167" t="inlineStr">
        <is>
          <t>Business Development Manager</t>
        </is>
      </c>
      <c r="L167" t="inlineStr">
        <is>
          <t>Elena</t>
        </is>
      </c>
      <c r="M167" t="inlineStr">
        <is>
          <t>Tan</t>
        </is>
      </c>
      <c r="N167" t="inlineStr">
        <is>
          <t>-</t>
        </is>
      </c>
      <c r="O167">
        <f t="array" ref="O167">TRIM(LEFT(B167,MIN(IFERROR(FIND(Keywords!$A$1:$A$40,B167),LEN(B167)+1))-1))</f>
        <v/>
      </c>
      <c r="P167">
        <f>IF(F167="Active",1,0)</f>
        <v/>
      </c>
      <c r="Q167">
        <f>IF(F167="Inactive",1,0)</f>
        <v/>
      </c>
    </row>
    <row r="168">
      <c r="A168" t="inlineStr">
        <is>
          <t>LEAD0014867</t>
        </is>
      </c>
      <c r="B168" t="inlineStr">
        <is>
          <t>Keystone Technologies Pte Ltd</t>
        </is>
      </c>
      <c r="C168" t="inlineStr">
        <is>
          <t>Singapore</t>
        </is>
      </c>
      <c r="D168" t="inlineStr">
        <is>
          <t>Retail / Wholesale / Import &amp; Export / Automotive</t>
        </is>
      </c>
      <c r="E168" t="inlineStr">
        <is>
          <t>1,000 and above</t>
        </is>
      </c>
      <c r="F168" t="inlineStr">
        <is>
          <t>Inactive</t>
        </is>
      </c>
      <c r="G168" t="inlineStr">
        <is>
          <t>Operations CRM</t>
        </is>
      </c>
      <c r="H168" t="inlineStr">
        <is>
          <t>-</t>
        </is>
      </c>
      <c r="I168" t="inlineStr">
        <is>
          <t>-</t>
        </is>
      </c>
      <c r="J168" t="inlineStr">
        <is>
          <t>Managerial</t>
        </is>
      </c>
      <c r="K168" t="inlineStr">
        <is>
          <t>Account Manager</t>
        </is>
      </c>
      <c r="L168" t="inlineStr">
        <is>
          <t>Aisha</t>
        </is>
      </c>
      <c r="M168" t="inlineStr">
        <is>
          <t>Novak</t>
        </is>
      </c>
      <c r="N168" t="inlineStr">
        <is>
          <t>-</t>
        </is>
      </c>
      <c r="O168">
        <f t="array" ref="O168">TRIM(LEFT(B168,MIN(IFERROR(FIND(Keywords!$A$1:$A$40,B168),LEN(B168)+1))-1))</f>
        <v/>
      </c>
      <c r="P168">
        <f>IF(F168="Active",1,0)</f>
        <v/>
      </c>
      <c r="Q168">
        <f>IF(F168="Inactive",1,0)</f>
        <v/>
      </c>
    </row>
    <row r="169">
      <c r="A169" t="inlineStr">
        <is>
          <t>LEAD0014979</t>
        </is>
      </c>
      <c r="B169" t="inlineStr">
        <is>
          <t>Keystone Consulting Berhad</t>
        </is>
      </c>
      <c r="C169" t="inlineStr">
        <is>
          <t>Indonesia</t>
        </is>
      </c>
      <c r="D169" t="inlineStr">
        <is>
          <t>Banking / Finance / Insurance / Investment</t>
        </is>
      </c>
      <c r="E169" t="inlineStr">
        <is>
          <t>1,000 and above</t>
        </is>
      </c>
      <c r="F169" t="inlineStr">
        <is>
          <t>Active</t>
        </is>
      </c>
      <c r="G169" t="inlineStr">
        <is>
          <t>Operations CRM</t>
        </is>
      </c>
      <c r="H169" t="inlineStr">
        <is>
          <t>-</t>
        </is>
      </c>
      <c r="I169" t="inlineStr">
        <is>
          <t>-</t>
        </is>
      </c>
      <c r="J169" t="inlineStr">
        <is>
          <t>C-Level</t>
        </is>
      </c>
      <c r="K169" t="inlineStr">
        <is>
          <t>Marketing Director</t>
        </is>
      </c>
      <c r="L169" t="inlineStr">
        <is>
          <t>Daniel</t>
        </is>
      </c>
      <c r="M169" t="inlineStr">
        <is>
          <t>Wong</t>
        </is>
      </c>
      <c r="N169" t="inlineStr">
        <is>
          <t>-</t>
        </is>
      </c>
      <c r="O169">
        <f t="array" ref="O169">TRIM(LEFT(B169,MIN(IFERROR(FIND(Keywords!$A$1:$A$40,B169),LEN(B169)+1))-1))</f>
        <v/>
      </c>
      <c r="P169">
        <f>IF(F169="Active",1,0)</f>
        <v/>
      </c>
      <c r="Q169">
        <f>IF(F169="Inactive",1,0)</f>
        <v/>
      </c>
    </row>
    <row r="170">
      <c r="A170" t="inlineStr">
        <is>
          <t>LEAD0015123</t>
        </is>
      </c>
      <c r="B170" t="inlineStr">
        <is>
          <t>Apex Dynamics Pte Ltd</t>
        </is>
      </c>
      <c r="C170" t="inlineStr">
        <is>
          <t>Australia</t>
        </is>
      </c>
      <c r="D170" t="inlineStr">
        <is>
          <t>Manufacturing</t>
        </is>
      </c>
      <c r="E170" t="inlineStr">
        <is>
          <t>1,000 and above</t>
        </is>
      </c>
      <c r="F170" t="inlineStr">
        <is>
          <t>Inactive</t>
        </is>
      </c>
      <c r="G170" t="inlineStr">
        <is>
          <t>Operations CRM</t>
        </is>
      </c>
      <c r="H170" t="inlineStr">
        <is>
          <t>-</t>
        </is>
      </c>
      <c r="I170" t="inlineStr">
        <is>
          <t>-</t>
        </is>
      </c>
      <c r="J170" t="inlineStr">
        <is>
          <t>Managerial</t>
        </is>
      </c>
      <c r="K170" t="inlineStr">
        <is>
          <t>Supply Chain Manager</t>
        </is>
      </c>
      <c r="L170" t="inlineStr">
        <is>
          <t>Priya</t>
        </is>
      </c>
      <c r="M170" t="inlineStr">
        <is>
          <t>Haryanto</t>
        </is>
      </c>
      <c r="N170" t="inlineStr">
        <is>
          <t>-</t>
        </is>
      </c>
      <c r="O170">
        <f t="array" ref="O170">TRIM(LEFT(B170,MIN(IFERROR(FIND(Keywords!$A$1:$A$40,B170),LEN(B170)+1))-1))</f>
        <v/>
      </c>
      <c r="P170">
        <f>IF(F170="Active",1,0)</f>
        <v/>
      </c>
      <c r="Q170">
        <f>IF(F170="Inactive",1,0)</f>
        <v/>
      </c>
    </row>
    <row r="171">
      <c r="A171" t="inlineStr">
        <is>
          <t>LEAD0015202</t>
        </is>
      </c>
      <c r="B171" t="inlineStr">
        <is>
          <t>Prime Partners Berhad</t>
        </is>
      </c>
      <c r="C171" t="inlineStr">
        <is>
          <t>Thailand</t>
        </is>
      </c>
      <c r="D171" t="inlineStr">
        <is>
          <t>Healthcare</t>
        </is>
      </c>
      <c r="E171" t="inlineStr">
        <is>
          <t>1,000 and above</t>
        </is>
      </c>
      <c r="F171" t="inlineStr">
        <is>
          <t>Inactive</t>
        </is>
      </c>
      <c r="G171" t="inlineStr">
        <is>
          <t>Operations CRM</t>
        </is>
      </c>
      <c r="H171" t="inlineStr">
        <is>
          <t>-</t>
        </is>
      </c>
      <c r="I171" t="inlineStr">
        <is>
          <t>-</t>
        </is>
      </c>
      <c r="J171" t="inlineStr">
        <is>
          <t>Individual Contributor</t>
        </is>
      </c>
      <c r="K171" t="inlineStr">
        <is>
          <t>Business Development Manager</t>
        </is>
      </c>
      <c r="L171" t="inlineStr">
        <is>
          <t>Mary</t>
        </is>
      </c>
      <c r="M171" t="inlineStr">
        <is>
          <t>Hassan</t>
        </is>
      </c>
      <c r="N171" t="inlineStr">
        <is>
          <t>-</t>
        </is>
      </c>
      <c r="O171">
        <f t="array" ref="O171">TRIM(LEFT(B171,MIN(IFERROR(FIND(Keywords!$A$1:$A$40,B171),LEN(B171)+1))-1))</f>
        <v/>
      </c>
      <c r="P171">
        <f>IF(F171="Active",1,0)</f>
        <v/>
      </c>
      <c r="Q171">
        <f>IF(F171="Inactive",1,0)</f>
        <v/>
      </c>
    </row>
    <row r="172">
      <c r="A172" t="inlineStr">
        <is>
          <t>LEAD0015292</t>
        </is>
      </c>
      <c r="B172" t="inlineStr">
        <is>
          <t>Falcon Group Sdn Bhd</t>
        </is>
      </c>
      <c r="C172" t="inlineStr">
        <is>
          <t>Hong Kong</t>
        </is>
      </c>
      <c r="D172" t="inlineStr">
        <is>
          <t>Retail / Wholesale / Import &amp; Export / Automotive</t>
        </is>
      </c>
      <c r="E172" t="inlineStr">
        <is>
          <t>1,000 and above</t>
        </is>
      </c>
      <c r="F172" t="inlineStr">
        <is>
          <t>Active</t>
        </is>
      </c>
      <c r="G172" t="inlineStr">
        <is>
          <t>Operations CRM</t>
        </is>
      </c>
      <c r="H172" t="inlineStr">
        <is>
          <t>-</t>
        </is>
      </c>
      <c r="I172" t="inlineStr">
        <is>
          <t>-</t>
        </is>
      </c>
      <c r="J172" t="inlineStr">
        <is>
          <t>Director</t>
        </is>
      </c>
      <c r="K172" t="inlineStr">
        <is>
          <t>Senior Engineer</t>
        </is>
      </c>
      <c r="L172" t="inlineStr">
        <is>
          <t>Daniel</t>
        </is>
      </c>
      <c r="M172" t="inlineStr">
        <is>
          <t>Rahman</t>
        </is>
      </c>
      <c r="N172" t="inlineStr">
        <is>
          <t>-</t>
        </is>
      </c>
      <c r="O172">
        <f t="array" ref="O172">TRIM(LEFT(B172,MIN(IFERROR(FIND(Keywords!$A$1:$A$40,B172),LEN(B172)+1))-1))</f>
        <v/>
      </c>
      <c r="P172">
        <f>IF(F172="Active",1,0)</f>
        <v/>
      </c>
      <c r="Q172">
        <f>IF(F172="Inactive",1,0)</f>
        <v/>
      </c>
    </row>
    <row r="173">
      <c r="A173" t="inlineStr">
        <is>
          <t>LEAD0015689</t>
        </is>
      </c>
      <c r="B173" t="inlineStr">
        <is>
          <t>Nova Global Berhad</t>
        </is>
      </c>
      <c r="C173" t="inlineStr">
        <is>
          <t>Indonesia</t>
        </is>
      </c>
      <c r="D173" t="inlineStr">
        <is>
          <t>Banking / Finance / Insurance / Investment</t>
        </is>
      </c>
      <c r="E173" t="inlineStr">
        <is>
          <t>1,000 and above</t>
        </is>
      </c>
      <c r="F173" t="inlineStr">
        <is>
          <t>Inactive</t>
        </is>
      </c>
      <c r="G173" t="inlineStr">
        <is>
          <t>Operations CRM</t>
        </is>
      </c>
      <c r="H173" t="inlineStr">
        <is>
          <t>-</t>
        </is>
      </c>
      <c r="I173" t="inlineStr">
        <is>
          <t>-</t>
        </is>
      </c>
      <c r="J173" t="inlineStr">
        <is>
          <t>Managerial</t>
        </is>
      </c>
      <c r="K173" t="inlineStr">
        <is>
          <t>Regional Sales Manager</t>
        </is>
      </c>
      <c r="L173" t="inlineStr">
        <is>
          <t>Wei</t>
        </is>
      </c>
      <c r="M173" t="inlineStr">
        <is>
          <t>Yamada</t>
        </is>
      </c>
      <c r="N173" t="inlineStr">
        <is>
          <t>-</t>
        </is>
      </c>
      <c r="O173">
        <f t="array" ref="O173">TRIM(LEFT(B173,MIN(IFERROR(FIND(Keywords!$A$1:$A$40,B173),LEN(B173)+1))-1))</f>
        <v/>
      </c>
      <c r="P173">
        <f>IF(F173="Active",1,0)</f>
        <v/>
      </c>
      <c r="Q173">
        <f>IF(F173="Inactive",1,0)</f>
        <v/>
      </c>
    </row>
    <row r="174">
      <c r="A174" t="inlineStr">
        <is>
          <t>LEAD0015764</t>
        </is>
      </c>
      <c r="B174" t="inlineStr">
        <is>
          <t>Juniper Solutions Co Ltd</t>
        </is>
      </c>
      <c r="C174" t="inlineStr">
        <is>
          <t>Indonesia</t>
        </is>
      </c>
      <c r="D174" t="inlineStr">
        <is>
          <t>Banking / Finance / Insurance / Investment</t>
        </is>
      </c>
      <c r="E174" t="inlineStr">
        <is>
          <t>1,000 and above</t>
        </is>
      </c>
      <c r="F174" t="inlineStr">
        <is>
          <t>Active</t>
        </is>
      </c>
      <c r="G174" t="inlineStr">
        <is>
          <t>Operations CRM</t>
        </is>
      </c>
      <c r="H174" s="11" t="n">
        <v>45867</v>
      </c>
      <c r="I174">
        <f>YEAR(H174)</f>
        <v/>
      </c>
      <c r="J174" t="inlineStr">
        <is>
          <t>Managerial</t>
        </is>
      </c>
      <c r="K174" t="inlineStr">
        <is>
          <t>Head of Procurement</t>
        </is>
      </c>
      <c r="L174" t="inlineStr">
        <is>
          <t>Chloe</t>
        </is>
      </c>
      <c r="M174" t="inlineStr">
        <is>
          <t>Osman</t>
        </is>
      </c>
      <c r="N174" t="inlineStr">
        <is>
          <t>-</t>
        </is>
      </c>
      <c r="O174">
        <f t="array" ref="O174">TRIM(LEFT(B174,MIN(IFERROR(FIND(Keywords!$A$1:$A$40,B174),LEN(B174)+1))-1))</f>
        <v/>
      </c>
      <c r="P174">
        <f>IF(F174="Active",1,0)</f>
        <v/>
      </c>
      <c r="Q174">
        <f>IF(F174="Inactive",1,0)</f>
        <v/>
      </c>
    </row>
    <row r="175">
      <c r="A175" t="inlineStr">
        <is>
          <t>LEAD0015771</t>
        </is>
      </c>
      <c r="B175" t="inlineStr">
        <is>
          <t>Meridian Dynamics Inc</t>
        </is>
      </c>
      <c r="C175" t="inlineStr">
        <is>
          <t>Singapore</t>
        </is>
      </c>
      <c r="D175" t="inlineStr">
        <is>
          <t>Manufacturing</t>
        </is>
      </c>
      <c r="E175" t="inlineStr">
        <is>
          <t>1,000 and above</t>
        </is>
      </c>
      <c r="F175" t="inlineStr">
        <is>
          <t>Inactive</t>
        </is>
      </c>
      <c r="G175" t="inlineStr">
        <is>
          <t>Operations CRM</t>
        </is>
      </c>
      <c r="H175" t="inlineStr">
        <is>
          <t>-</t>
        </is>
      </c>
      <c r="I175" t="inlineStr">
        <is>
          <t>-</t>
        </is>
      </c>
      <c r="J175" t="inlineStr">
        <is>
          <t>Managerial</t>
        </is>
      </c>
      <c r="K175" t="inlineStr">
        <is>
          <t>Account Manager</t>
        </is>
      </c>
      <c r="L175" t="inlineStr">
        <is>
          <t>Hassan</t>
        </is>
      </c>
      <c r="M175" t="inlineStr">
        <is>
          <t>Mendoza</t>
        </is>
      </c>
      <c r="N175" t="inlineStr">
        <is>
          <t>-</t>
        </is>
      </c>
      <c r="O175">
        <f t="array" ref="O175">TRIM(LEFT(B175,MIN(IFERROR(FIND(Keywords!$A$1:$A$40,B175),LEN(B175)+1))-1))</f>
        <v/>
      </c>
      <c r="P175">
        <f>IF(F175="Active",1,0)</f>
        <v/>
      </c>
      <c r="Q175">
        <f>IF(F175="Inactive",1,0)</f>
        <v/>
      </c>
    </row>
    <row r="176">
      <c r="A176" t="inlineStr">
        <is>
          <t>LEAD0015773</t>
        </is>
      </c>
      <c r="B176" t="inlineStr">
        <is>
          <t>Horizon Logistics Co Ltd</t>
        </is>
      </c>
      <c r="C176" t="inlineStr">
        <is>
          <t>Singapore</t>
        </is>
      </c>
      <c r="D176" t="inlineStr">
        <is>
          <t>Government / Public Services / Military</t>
        </is>
      </c>
      <c r="E176" t="inlineStr">
        <is>
          <t>500-999</t>
        </is>
      </c>
      <c r="F176" t="inlineStr">
        <is>
          <t>Inactive</t>
        </is>
      </c>
      <c r="G176" t="inlineStr">
        <is>
          <t>Operations CRM</t>
        </is>
      </c>
      <c r="H176" t="inlineStr">
        <is>
          <t>-</t>
        </is>
      </c>
      <c r="I176" t="inlineStr">
        <is>
          <t>-</t>
        </is>
      </c>
      <c r="J176" t="inlineStr">
        <is>
          <t>Individual Contributor</t>
        </is>
      </c>
      <c r="K176" t="inlineStr">
        <is>
          <t>Finance Manager</t>
        </is>
      </c>
      <c r="L176" t="inlineStr">
        <is>
          <t>Sophia</t>
        </is>
      </c>
      <c r="M176" t="inlineStr">
        <is>
          <t>Kim</t>
        </is>
      </c>
      <c r="N176" t="inlineStr">
        <is>
          <t>-</t>
        </is>
      </c>
      <c r="O176">
        <f t="array" ref="O176">TRIM(LEFT(B176,MIN(IFERROR(FIND(Keywords!$A$1:$A$40,B176),LEN(B176)+1))-1))</f>
        <v/>
      </c>
      <c r="P176">
        <f>IF(F176="Active",1,0)</f>
        <v/>
      </c>
      <c r="Q176">
        <f>IF(F176="Inactive",1,0)</f>
        <v/>
      </c>
    </row>
    <row r="177">
      <c r="A177" t="inlineStr">
        <is>
          <t>LEAD0015998</t>
        </is>
      </c>
      <c r="B177" t="inlineStr">
        <is>
          <t>Quantum Group Pte Ltd</t>
        </is>
      </c>
      <c r="C177" t="inlineStr">
        <is>
          <t>Malaysia</t>
        </is>
      </c>
      <c r="D177" t="inlineStr">
        <is>
          <t>Banking / Finance / Insurance / Investment</t>
        </is>
      </c>
      <c r="E177" t="inlineStr">
        <is>
          <t>500-999</t>
        </is>
      </c>
      <c r="F177" t="inlineStr">
        <is>
          <t>Active</t>
        </is>
      </c>
      <c r="G177" t="inlineStr">
        <is>
          <t>Operations CRM</t>
        </is>
      </c>
      <c r="H177" s="11" t="n">
        <v>45139</v>
      </c>
      <c r="I177">
        <f>YEAR(H177)</f>
        <v/>
      </c>
      <c r="J177" t="inlineStr">
        <is>
          <t>Managerial</t>
        </is>
      </c>
      <c r="K177" t="inlineStr">
        <is>
          <t>Account Manager</t>
        </is>
      </c>
      <c r="L177" t="inlineStr">
        <is>
          <t>Kevin</t>
        </is>
      </c>
      <c r="M177" t="inlineStr">
        <is>
          <t>Bautista</t>
        </is>
      </c>
      <c r="N177" t="inlineStr">
        <is>
          <t>-</t>
        </is>
      </c>
      <c r="O177">
        <f t="array" ref="O177">TRIM(LEFT(B177,MIN(IFERROR(FIND(Keywords!$A$1:$A$40,B177),LEN(B177)+1))-1))</f>
        <v/>
      </c>
      <c r="P177">
        <f>IF(F177="Active",1,0)</f>
        <v/>
      </c>
      <c r="Q177">
        <f>IF(F177="Inactive",1,0)</f>
        <v/>
      </c>
    </row>
    <row r="178">
      <c r="A178" t="inlineStr">
        <is>
          <t>LEAD0016228</t>
        </is>
      </c>
      <c r="B178" t="inlineStr">
        <is>
          <t>Redwood Dynamics Co Ltd</t>
        </is>
      </c>
      <c r="C178" t="inlineStr">
        <is>
          <t>Singapore</t>
        </is>
      </c>
      <c r="D178" t="inlineStr">
        <is>
          <t>Banking / Finance / Insurance / Investment</t>
        </is>
      </c>
      <c r="E178" t="inlineStr">
        <is>
          <t>1,000 and above</t>
        </is>
      </c>
      <c r="F178" t="inlineStr">
        <is>
          <t>Inactive</t>
        </is>
      </c>
      <c r="G178" t="inlineStr">
        <is>
          <t>Operations CRM</t>
        </is>
      </c>
      <c r="H178" t="inlineStr">
        <is>
          <t>-</t>
        </is>
      </c>
      <c r="I178" t="inlineStr">
        <is>
          <t>-</t>
        </is>
      </c>
      <c r="J178" t="inlineStr">
        <is>
          <t>C-Level</t>
        </is>
      </c>
      <c r="K178" t="inlineStr">
        <is>
          <t>Account Manager</t>
        </is>
      </c>
      <c r="L178" t="inlineStr">
        <is>
          <t>Carlos</t>
        </is>
      </c>
      <c r="M178" t="inlineStr">
        <is>
          <t>Mendoza</t>
        </is>
      </c>
      <c r="N178" t="inlineStr">
        <is>
          <t>-</t>
        </is>
      </c>
      <c r="O178">
        <f t="array" ref="O178">TRIM(LEFT(B178,MIN(IFERROR(FIND(Keywords!$A$1:$A$40,B178),LEN(B178)+1))-1))</f>
        <v/>
      </c>
      <c r="P178">
        <f>IF(F178="Active",1,0)</f>
        <v/>
      </c>
      <c r="Q178">
        <f>IF(F178="Inactive",1,0)</f>
        <v/>
      </c>
    </row>
    <row r="179">
      <c r="A179" t="inlineStr">
        <is>
          <t>LEAD0016231</t>
        </is>
      </c>
      <c r="B179" t="inlineStr">
        <is>
          <t>Northgate Global Corp</t>
        </is>
      </c>
      <c r="C179" t="inlineStr">
        <is>
          <t>Indonesia</t>
        </is>
      </c>
      <c r="D179" t="inlineStr">
        <is>
          <t>Manufacturing</t>
        </is>
      </c>
      <c r="E179" t="inlineStr">
        <is>
          <t>250-499</t>
        </is>
      </c>
      <c r="F179" t="inlineStr">
        <is>
          <t>Inactive</t>
        </is>
      </c>
      <c r="G179" t="inlineStr">
        <is>
          <t>Operations CRM</t>
        </is>
      </c>
      <c r="H179" t="inlineStr">
        <is>
          <t>-</t>
        </is>
      </c>
      <c r="I179" t="inlineStr">
        <is>
          <t>-</t>
        </is>
      </c>
      <c r="J179" t="inlineStr">
        <is>
          <t>C-Level</t>
        </is>
      </c>
      <c r="K179" t="inlineStr">
        <is>
          <t>General Manager</t>
        </is>
      </c>
      <c r="L179" t="inlineStr">
        <is>
          <t>Lina</t>
        </is>
      </c>
      <c r="M179" t="inlineStr">
        <is>
          <t>Murphy</t>
        </is>
      </c>
      <c r="N179" t="inlineStr">
        <is>
          <t>https://example.com/in/lina-murphy-e6442aa7</t>
        </is>
      </c>
      <c r="O179">
        <f t="array" ref="O179">TRIM(LEFT(B179,MIN(IFERROR(FIND(Keywords!$A$1:$A$40,B179),LEN(B179)+1))-1))</f>
        <v/>
      </c>
      <c r="P179">
        <f>IF(F179="Active",1,0)</f>
        <v/>
      </c>
      <c r="Q179">
        <f>IF(F179="Inactive",1,0)</f>
        <v/>
      </c>
    </row>
    <row r="180">
      <c r="A180" t="inlineStr">
        <is>
          <t>LEAD0016281</t>
        </is>
      </c>
      <c r="B180" t="inlineStr">
        <is>
          <t>Crescent Dynamics Co Ltd</t>
        </is>
      </c>
      <c r="C180" t="inlineStr">
        <is>
          <t>Australia</t>
        </is>
      </c>
      <c r="D180" t="inlineStr">
        <is>
          <t>Education</t>
        </is>
      </c>
      <c r="E180" t="inlineStr">
        <is>
          <t>1,000 and above</t>
        </is>
      </c>
      <c r="F180" t="inlineStr">
        <is>
          <t>Inactive</t>
        </is>
      </c>
      <c r="G180" t="inlineStr">
        <is>
          <t>Operations CRM</t>
        </is>
      </c>
      <c r="H180" t="inlineStr">
        <is>
          <t>-</t>
        </is>
      </c>
      <c r="I180" t="inlineStr">
        <is>
          <t>-</t>
        </is>
      </c>
      <c r="J180" t="inlineStr">
        <is>
          <t>Director</t>
        </is>
      </c>
      <c r="K180" t="inlineStr">
        <is>
          <t>HR Manager</t>
        </is>
      </c>
      <c r="L180" t="inlineStr">
        <is>
          <t>Mei</t>
        </is>
      </c>
      <c r="M180" t="inlineStr">
        <is>
          <t>Kim</t>
        </is>
      </c>
      <c r="N180" t="inlineStr">
        <is>
          <t>-</t>
        </is>
      </c>
      <c r="O180">
        <f t="array" ref="O180">TRIM(LEFT(B180,MIN(IFERROR(FIND(Keywords!$A$1:$A$40,B180),LEN(B180)+1))-1))</f>
        <v/>
      </c>
      <c r="P180">
        <f>IF(F180="Active",1,0)</f>
        <v/>
      </c>
      <c r="Q180">
        <f>IF(F180="Inactive",1,0)</f>
        <v/>
      </c>
    </row>
    <row r="181">
      <c r="A181" t="inlineStr">
        <is>
          <t>LEAD0016286</t>
        </is>
      </c>
      <c r="B181" t="inlineStr">
        <is>
          <t>Ironwood Ventures Pte Ltd</t>
        </is>
      </c>
      <c r="C181" t="inlineStr">
        <is>
          <t>Australia</t>
        </is>
      </c>
      <c r="D181" t="inlineStr">
        <is>
          <t>Media / Entertainment</t>
        </is>
      </c>
      <c r="E181" t="inlineStr">
        <is>
          <t>1,000 and above</t>
        </is>
      </c>
      <c r="F181" t="inlineStr">
        <is>
          <t>Active</t>
        </is>
      </c>
      <c r="G181" t="inlineStr">
        <is>
          <t>Operations CRM</t>
        </is>
      </c>
      <c r="H181" t="inlineStr">
        <is>
          <t>-</t>
        </is>
      </c>
      <c r="I181" t="inlineStr">
        <is>
          <t>-</t>
        </is>
      </c>
      <c r="J181" t="inlineStr">
        <is>
          <t>C-Level</t>
        </is>
      </c>
      <c r="K181" t="inlineStr">
        <is>
          <t>Head of Procurement</t>
        </is>
      </c>
      <c r="L181" t="inlineStr">
        <is>
          <t>Sam</t>
        </is>
      </c>
      <c r="M181" t="inlineStr">
        <is>
          <t>Silva</t>
        </is>
      </c>
      <c r="N181" t="inlineStr">
        <is>
          <t>-</t>
        </is>
      </c>
      <c r="O181">
        <f t="array" ref="O181">TRIM(LEFT(B181,MIN(IFERROR(FIND(Keywords!$A$1:$A$40,B181),LEN(B181)+1))-1))</f>
        <v/>
      </c>
      <c r="P181">
        <f>IF(F181="Active",1,0)</f>
        <v/>
      </c>
      <c r="Q181">
        <f>IF(F181="Inactive",1,0)</f>
        <v/>
      </c>
    </row>
    <row r="182">
      <c r="A182" t="inlineStr">
        <is>
          <t>LEAD0016505</t>
        </is>
      </c>
      <c r="B182" t="inlineStr">
        <is>
          <t>Crescent Systems Corp</t>
        </is>
      </c>
      <c r="C182" t="inlineStr">
        <is>
          <t>Thailand</t>
        </is>
      </c>
      <c r="D182" t="inlineStr">
        <is>
          <t>Manufacturing</t>
        </is>
      </c>
      <c r="E182" t="inlineStr">
        <is>
          <t>1,000 and above</t>
        </is>
      </c>
      <c r="F182" t="inlineStr">
        <is>
          <t>Inactive</t>
        </is>
      </c>
      <c r="G182" t="inlineStr">
        <is>
          <t>Operations CRM</t>
        </is>
      </c>
      <c r="H182" t="inlineStr">
        <is>
          <t>-</t>
        </is>
      </c>
      <c r="I182" t="inlineStr">
        <is>
          <t>-</t>
        </is>
      </c>
      <c r="J182" t="inlineStr">
        <is>
          <t>Managerial</t>
        </is>
      </c>
      <c r="K182" t="inlineStr">
        <is>
          <t>Account Manager</t>
        </is>
      </c>
      <c r="L182" t="inlineStr">
        <is>
          <t>Ravi</t>
        </is>
      </c>
      <c r="M182" t="inlineStr">
        <is>
          <t>Hassan</t>
        </is>
      </c>
      <c r="N182" t="inlineStr">
        <is>
          <t>-</t>
        </is>
      </c>
      <c r="O182">
        <f t="array" ref="O182">TRIM(LEFT(B182,MIN(IFERROR(FIND(Keywords!$A$1:$A$40,B182),LEN(B182)+1))-1))</f>
        <v/>
      </c>
      <c r="P182">
        <f>IF(F182="Active",1,0)</f>
        <v/>
      </c>
      <c r="Q182">
        <f>IF(F182="Inactive",1,0)</f>
        <v/>
      </c>
    </row>
    <row r="183">
      <c r="A183" t="inlineStr">
        <is>
          <t>LEAD0016532</t>
        </is>
      </c>
      <c r="B183" t="inlineStr">
        <is>
          <t>Vertex Capital Ltd</t>
        </is>
      </c>
      <c r="C183" t="inlineStr">
        <is>
          <t>Thailand</t>
        </is>
      </c>
      <c r="D183" t="inlineStr">
        <is>
          <t>Retail / Wholesale / Import &amp; Export / Automotive</t>
        </is>
      </c>
      <c r="E183" t="inlineStr">
        <is>
          <t>250-499</t>
        </is>
      </c>
      <c r="F183" t="inlineStr">
        <is>
          <t>Active</t>
        </is>
      </c>
      <c r="G183" t="inlineStr">
        <is>
          <t>Operations CRM</t>
        </is>
      </c>
      <c r="H183" t="inlineStr">
        <is>
          <t>-</t>
        </is>
      </c>
      <c r="I183" t="inlineStr">
        <is>
          <t>-</t>
        </is>
      </c>
      <c r="J183" t="inlineStr">
        <is>
          <t>Managerial</t>
        </is>
      </c>
      <c r="K183" t="inlineStr">
        <is>
          <t>Supply Chain Manager</t>
        </is>
      </c>
      <c r="L183" t="inlineStr">
        <is>
          <t>Andi</t>
        </is>
      </c>
      <c r="M183" t="inlineStr">
        <is>
          <t>Gomez</t>
        </is>
      </c>
      <c r="N183" t="inlineStr">
        <is>
          <t>-</t>
        </is>
      </c>
      <c r="O183">
        <f t="array" ref="O183">TRIM(LEFT(B183,MIN(IFERROR(FIND(Keywords!$A$1:$A$40,B183),LEN(B183)+1))-1))</f>
        <v/>
      </c>
      <c r="P183">
        <f>IF(F183="Active",1,0)</f>
        <v/>
      </c>
      <c r="Q183">
        <f>IF(F183="Inactive",1,0)</f>
        <v/>
      </c>
    </row>
    <row r="184">
      <c r="A184" t="inlineStr">
        <is>
          <t>LEAD0016588</t>
        </is>
      </c>
      <c r="B184" t="inlineStr">
        <is>
          <t>Orion Group Ltd</t>
        </is>
      </c>
      <c r="C184" t="inlineStr">
        <is>
          <t>Thailand</t>
        </is>
      </c>
      <c r="D184" t="inlineStr">
        <is>
          <t>Construction / Property / Real Estate</t>
        </is>
      </c>
      <c r="E184" t="inlineStr">
        <is>
          <t>250-499</t>
        </is>
      </c>
      <c r="F184" t="inlineStr">
        <is>
          <t>Inactive</t>
        </is>
      </c>
      <c r="G184" t="inlineStr">
        <is>
          <t>Operations CRM</t>
        </is>
      </c>
      <c r="H184" t="inlineStr">
        <is>
          <t>-</t>
        </is>
      </c>
      <c r="I184" t="inlineStr">
        <is>
          <t>-</t>
        </is>
      </c>
      <c r="J184" t="inlineStr">
        <is>
          <t>Managerial</t>
        </is>
      </c>
      <c r="K184" t="inlineStr">
        <is>
          <t>Finance Manager</t>
        </is>
      </c>
      <c r="L184" t="inlineStr">
        <is>
          <t>Mai</t>
        </is>
      </c>
      <c r="M184" t="inlineStr">
        <is>
          <t>Reyes</t>
        </is>
      </c>
      <c r="N184" t="inlineStr">
        <is>
          <t>https://example.com/in/mai-reyes-ac02c15a</t>
        </is>
      </c>
      <c r="O184">
        <f t="array" ref="O184">TRIM(LEFT(B184,MIN(IFERROR(FIND(Keywords!$A$1:$A$40,B184),LEN(B184)+1))-1))</f>
        <v/>
      </c>
      <c r="P184">
        <f>IF(F184="Active",1,0)</f>
        <v/>
      </c>
      <c r="Q184">
        <f>IF(F184="Inactive",1,0)</f>
        <v/>
      </c>
    </row>
    <row r="185">
      <c r="A185" t="inlineStr">
        <is>
          <t>LEAD0016986</t>
        </is>
      </c>
      <c r="B185" t="inlineStr">
        <is>
          <t>Maple Global Pte Ltd</t>
        </is>
      </c>
      <c r="C185" t="inlineStr">
        <is>
          <t>Malaysia</t>
        </is>
      </c>
      <c r="D185" t="inlineStr">
        <is>
          <t>Education</t>
        </is>
      </c>
      <c r="E185" t="inlineStr">
        <is>
          <t>1,000 and above</t>
        </is>
      </c>
      <c r="F185" t="inlineStr">
        <is>
          <t>Inactive</t>
        </is>
      </c>
      <c r="G185" t="inlineStr">
        <is>
          <t>Operations CRM</t>
        </is>
      </c>
      <c r="H185" t="inlineStr">
        <is>
          <t>-</t>
        </is>
      </c>
      <c r="I185" t="inlineStr">
        <is>
          <t>-</t>
        </is>
      </c>
      <c r="J185" t="inlineStr">
        <is>
          <t>Managerial</t>
        </is>
      </c>
      <c r="K185" t="inlineStr">
        <is>
          <t>Account Manager</t>
        </is>
      </c>
      <c r="L185" t="inlineStr">
        <is>
          <t>Daniel</t>
        </is>
      </c>
      <c r="M185" t="inlineStr">
        <is>
          <t>Murphy</t>
        </is>
      </c>
      <c r="N185" t="inlineStr">
        <is>
          <t>-</t>
        </is>
      </c>
      <c r="O185">
        <f t="array" ref="O185">TRIM(LEFT(B185,MIN(IFERROR(FIND(Keywords!$A$1:$A$40,B185),LEN(B185)+1))-1))</f>
        <v/>
      </c>
      <c r="P185">
        <f>IF(F185="Active",1,0)</f>
        <v/>
      </c>
      <c r="Q185">
        <f>IF(F185="Inactive",1,0)</f>
        <v/>
      </c>
    </row>
    <row r="186">
      <c r="A186" t="inlineStr">
        <is>
          <t>LEAD0016998</t>
        </is>
      </c>
      <c r="B186" t="inlineStr">
        <is>
          <t>Apex Networks Sdn Bhd</t>
        </is>
      </c>
      <c r="C186" t="inlineStr">
        <is>
          <t>Malaysia</t>
        </is>
      </c>
      <c r="D186" t="inlineStr">
        <is>
          <t>Manufacturing</t>
        </is>
      </c>
      <c r="E186" t="inlineStr">
        <is>
          <t>50-99</t>
        </is>
      </c>
      <c r="F186" t="inlineStr">
        <is>
          <t>Active</t>
        </is>
      </c>
      <c r="G186" t="inlineStr">
        <is>
          <t>Operations CRM</t>
        </is>
      </c>
      <c r="H186" t="inlineStr">
        <is>
          <t>-</t>
        </is>
      </c>
      <c r="I186" t="inlineStr">
        <is>
          <t>-</t>
        </is>
      </c>
      <c r="J186" t="inlineStr">
        <is>
          <t>Managerial</t>
        </is>
      </c>
      <c r="K186" t="inlineStr">
        <is>
          <t>Account Manager</t>
        </is>
      </c>
      <c r="L186" t="inlineStr">
        <is>
          <t>Andi</t>
        </is>
      </c>
      <c r="M186" t="inlineStr">
        <is>
          <t>Suzuki</t>
        </is>
      </c>
      <c r="N186" t="inlineStr">
        <is>
          <t>-</t>
        </is>
      </c>
      <c r="O186">
        <f t="array" ref="O186">TRIM(LEFT(B186,MIN(IFERROR(FIND(Keywords!$A$1:$A$40,B186),LEN(B186)+1))-1))</f>
        <v/>
      </c>
      <c r="P186">
        <f>IF(F186="Active",1,0)</f>
        <v/>
      </c>
      <c r="Q186">
        <f>IF(F186="Inactive",1,0)</f>
        <v/>
      </c>
    </row>
    <row r="187">
      <c r="A187" t="inlineStr">
        <is>
          <t>LEAD0017013</t>
        </is>
      </c>
      <c r="B187" t="inlineStr">
        <is>
          <t>Orion Enterprises Berhad</t>
        </is>
      </c>
      <c r="C187" t="inlineStr">
        <is>
          <t>Indonesia</t>
        </is>
      </c>
      <c r="D187" t="inlineStr">
        <is>
          <t>Telecommunications</t>
        </is>
      </c>
      <c r="E187" t="inlineStr">
        <is>
          <t>1,000 and above</t>
        </is>
      </c>
      <c r="F187" t="inlineStr">
        <is>
          <t>Active</t>
        </is>
      </c>
      <c r="G187" t="inlineStr">
        <is>
          <t>Operations CRM</t>
        </is>
      </c>
      <c r="H187" t="inlineStr">
        <is>
          <t>-</t>
        </is>
      </c>
      <c r="I187" t="inlineStr">
        <is>
          <t>-</t>
        </is>
      </c>
      <c r="J187" t="inlineStr">
        <is>
          <t>Managerial</t>
        </is>
      </c>
      <c r="K187" t="inlineStr">
        <is>
          <t>Project Manager</t>
        </is>
      </c>
      <c r="L187" t="inlineStr">
        <is>
          <t>Priya</t>
        </is>
      </c>
      <c r="M187" t="inlineStr">
        <is>
          <t>Kumar</t>
        </is>
      </c>
      <c r="N187" t="inlineStr">
        <is>
          <t>-</t>
        </is>
      </c>
      <c r="O187">
        <f t="array" ref="O187">TRIM(LEFT(B187,MIN(IFERROR(FIND(Keywords!$A$1:$A$40,B187),LEN(B187)+1))-1))</f>
        <v/>
      </c>
      <c r="P187">
        <f>IF(F187="Active",1,0)</f>
        <v/>
      </c>
      <c r="Q187">
        <f>IF(F187="Inactive",1,0)</f>
        <v/>
      </c>
    </row>
    <row r="188">
      <c r="A188" t="inlineStr">
        <is>
          <t>LEAD0017113</t>
        </is>
      </c>
      <c r="B188" t="inlineStr">
        <is>
          <t>Cascade Enterprises Berhad</t>
        </is>
      </c>
      <c r="C188" t="inlineStr">
        <is>
          <t>Thailand</t>
        </is>
      </c>
      <c r="D188" t="inlineStr">
        <is>
          <t>Manufacturing</t>
        </is>
      </c>
      <c r="E188" t="inlineStr">
        <is>
          <t>500-999</t>
        </is>
      </c>
      <c r="F188" t="inlineStr">
        <is>
          <t>Active</t>
        </is>
      </c>
      <c r="G188" t="inlineStr">
        <is>
          <t>Operations CRM</t>
        </is>
      </c>
      <c r="H188" t="inlineStr">
        <is>
          <t>-</t>
        </is>
      </c>
      <c r="I188" t="inlineStr">
        <is>
          <t>-</t>
        </is>
      </c>
      <c r="J188" t="inlineStr">
        <is>
          <t>Individual Contributor</t>
        </is>
      </c>
      <c r="K188" t="inlineStr">
        <is>
          <t>Account Manager</t>
        </is>
      </c>
      <c r="L188" t="inlineStr">
        <is>
          <t>Ryan</t>
        </is>
      </c>
      <c r="M188" t="inlineStr">
        <is>
          <t>-</t>
        </is>
      </c>
      <c r="N188" t="inlineStr">
        <is>
          <t>-</t>
        </is>
      </c>
      <c r="O188">
        <f t="array" ref="O188">TRIM(LEFT(B188,MIN(IFERROR(FIND(Keywords!$A$1:$A$40,B188),LEN(B188)+1))-1))</f>
        <v/>
      </c>
      <c r="P188">
        <f>IF(F188="Active",1,0)</f>
        <v/>
      </c>
      <c r="Q188">
        <f>IF(F188="Inactive",1,0)</f>
        <v/>
      </c>
    </row>
    <row r="189">
      <c r="A189" t="inlineStr">
        <is>
          <t>LEAD0017220</t>
        </is>
      </c>
      <c r="B189" t="inlineStr">
        <is>
          <t>Maple Logistics Pte Ltd</t>
        </is>
      </c>
      <c r="C189" t="inlineStr">
        <is>
          <t>Malaysia</t>
        </is>
      </c>
      <c r="D189" t="inlineStr">
        <is>
          <t>Banking / Finance / Insurance / Investment</t>
        </is>
      </c>
      <c r="E189" t="inlineStr">
        <is>
          <t>500-999</t>
        </is>
      </c>
      <c r="F189" t="inlineStr">
        <is>
          <t>Inactive</t>
        </is>
      </c>
      <c r="G189" t="inlineStr">
        <is>
          <t>Operations CRM</t>
        </is>
      </c>
      <c r="H189" t="inlineStr">
        <is>
          <t>-</t>
        </is>
      </c>
      <c r="I189" t="inlineStr">
        <is>
          <t>-</t>
        </is>
      </c>
      <c r="J189" t="inlineStr">
        <is>
          <t>Managerial</t>
        </is>
      </c>
      <c r="K189" t="inlineStr">
        <is>
          <t>VP of Technology</t>
        </is>
      </c>
      <c r="L189" t="inlineStr">
        <is>
          <t>Hassan</t>
        </is>
      </c>
      <c r="M189" t="inlineStr">
        <is>
          <t>Mendoza</t>
        </is>
      </c>
      <c r="N189" t="inlineStr">
        <is>
          <t>-</t>
        </is>
      </c>
      <c r="O189">
        <f t="array" ref="O189">TRIM(LEFT(B189,MIN(IFERROR(FIND(Keywords!$A$1:$A$40,B189),LEN(B189)+1))-1))</f>
        <v/>
      </c>
      <c r="P189">
        <f>IF(F189="Active",1,0)</f>
        <v/>
      </c>
      <c r="Q189">
        <f>IF(F189="Inactive",1,0)</f>
        <v/>
      </c>
    </row>
    <row r="190">
      <c r="A190" t="inlineStr">
        <is>
          <t>LEAD0017352</t>
        </is>
      </c>
      <c r="B190" t="inlineStr">
        <is>
          <t>Crescent Global Pte Ltd</t>
        </is>
      </c>
      <c r="C190" t="inlineStr">
        <is>
          <t>Malaysia</t>
        </is>
      </c>
      <c r="D190" t="inlineStr">
        <is>
          <t>Manufacturing</t>
        </is>
      </c>
      <c r="E190" t="inlineStr">
        <is>
          <t>1,000 and above</t>
        </is>
      </c>
      <c r="F190" t="inlineStr">
        <is>
          <t>Active</t>
        </is>
      </c>
      <c r="G190" t="inlineStr">
        <is>
          <t>Operations CRM</t>
        </is>
      </c>
      <c r="H190" s="11" t="n">
        <v>45175</v>
      </c>
      <c r="I190">
        <f>YEAR(H190)</f>
        <v/>
      </c>
      <c r="J190" t="inlineStr">
        <is>
          <t>Managerial</t>
        </is>
      </c>
      <c r="K190" t="inlineStr">
        <is>
          <t>Account Manager</t>
        </is>
      </c>
      <c r="L190" t="inlineStr">
        <is>
          <t>Farah</t>
        </is>
      </c>
      <c r="M190" t="inlineStr">
        <is>
          <t>Santos</t>
        </is>
      </c>
      <c r="N190" t="inlineStr">
        <is>
          <t>-</t>
        </is>
      </c>
      <c r="O190">
        <f t="array" ref="O190">TRIM(LEFT(B190,MIN(IFERROR(FIND(Keywords!$A$1:$A$40,B190),LEN(B190)+1))-1))</f>
        <v/>
      </c>
      <c r="P190">
        <f>IF(F190="Active",1,0)</f>
        <v/>
      </c>
      <c r="Q190">
        <f>IF(F190="Inactive",1,0)</f>
        <v/>
      </c>
    </row>
    <row r="191">
      <c r="A191" t="inlineStr">
        <is>
          <t>LEAD0017405</t>
        </is>
      </c>
      <c r="B191" t="inlineStr">
        <is>
          <t>Meridian Ventures Co Ltd</t>
        </is>
      </c>
      <c r="C191" t="inlineStr">
        <is>
          <t>Singapore</t>
        </is>
      </c>
      <c r="D191" t="inlineStr">
        <is>
          <t>Banking / Finance / Insurance / Investment</t>
        </is>
      </c>
      <c r="E191" t="inlineStr">
        <is>
          <t>1,000 and above</t>
        </is>
      </c>
      <c r="F191" t="inlineStr">
        <is>
          <t>Inactive</t>
        </is>
      </c>
      <c r="G191" t="inlineStr">
        <is>
          <t>Operations CRM</t>
        </is>
      </c>
      <c r="H191" t="inlineStr">
        <is>
          <t>-</t>
        </is>
      </c>
      <c r="I191" t="inlineStr">
        <is>
          <t>-</t>
        </is>
      </c>
      <c r="J191" t="inlineStr">
        <is>
          <t>Director</t>
        </is>
      </c>
      <c r="K191" t="inlineStr">
        <is>
          <t>Head of Procurement</t>
        </is>
      </c>
      <c r="L191" t="inlineStr">
        <is>
          <t>Ravi</t>
        </is>
      </c>
      <c r="M191" t="inlineStr">
        <is>
          <t>Ibrahim</t>
        </is>
      </c>
      <c r="N191" t="inlineStr">
        <is>
          <t>-</t>
        </is>
      </c>
      <c r="O191">
        <f t="array" ref="O191">TRIM(LEFT(B191,MIN(IFERROR(FIND(Keywords!$A$1:$A$40,B191),LEN(B191)+1))-1))</f>
        <v/>
      </c>
      <c r="P191">
        <f>IF(F191="Active",1,0)</f>
        <v/>
      </c>
      <c r="Q191">
        <f>IF(F191="Inactive",1,0)</f>
        <v/>
      </c>
    </row>
    <row r="192">
      <c r="A192" t="inlineStr">
        <is>
          <t>LEAD0017691</t>
        </is>
      </c>
      <c r="B192" t="inlineStr">
        <is>
          <t>Maple Group Inc</t>
        </is>
      </c>
      <c r="C192" t="inlineStr">
        <is>
          <t>Thailand</t>
        </is>
      </c>
      <c r="D192" t="inlineStr">
        <is>
          <t>Banking / Finance / Insurance / Investment</t>
        </is>
      </c>
      <c r="E192" t="inlineStr">
        <is>
          <t>1,000 and above</t>
        </is>
      </c>
      <c r="F192" t="inlineStr">
        <is>
          <t>Inactive</t>
        </is>
      </c>
      <c r="G192" t="inlineStr">
        <is>
          <t>Operations CRM</t>
        </is>
      </c>
      <c r="H192" t="inlineStr">
        <is>
          <t>-</t>
        </is>
      </c>
      <c r="I192" t="inlineStr">
        <is>
          <t>-</t>
        </is>
      </c>
      <c r="J192" t="inlineStr">
        <is>
          <t>Managerial</t>
        </is>
      </c>
      <c r="K192" t="inlineStr">
        <is>
          <t>Supply Chain Manager</t>
        </is>
      </c>
      <c r="L192" t="inlineStr">
        <is>
          <t>Mei</t>
        </is>
      </c>
      <c r="M192" t="inlineStr">
        <is>
          <t>Lee</t>
        </is>
      </c>
      <c r="N192" t="inlineStr">
        <is>
          <t>-</t>
        </is>
      </c>
      <c r="O192">
        <f t="array" ref="O192">TRIM(LEFT(B192,MIN(IFERROR(FIND(Keywords!$A$1:$A$40,B192),LEN(B192)+1))-1))</f>
        <v/>
      </c>
      <c r="P192">
        <f>IF(F192="Active",1,0)</f>
        <v/>
      </c>
      <c r="Q192">
        <f>IF(F192="Inactive",1,0)</f>
        <v/>
      </c>
    </row>
    <row r="193">
      <c r="A193" t="inlineStr">
        <is>
          <t>LEAD0017821</t>
        </is>
      </c>
      <c r="B193" t="inlineStr">
        <is>
          <t>Juniper Global Inc</t>
        </is>
      </c>
      <c r="C193" t="inlineStr">
        <is>
          <t>Singapore</t>
        </is>
      </c>
      <c r="D193" t="inlineStr">
        <is>
          <t>Manufacturing</t>
        </is>
      </c>
      <c r="E193" t="inlineStr">
        <is>
          <t>250-499</t>
        </is>
      </c>
      <c r="F193" t="inlineStr">
        <is>
          <t>Active</t>
        </is>
      </c>
      <c r="G193" t="inlineStr">
        <is>
          <t>Operations CRM</t>
        </is>
      </c>
      <c r="H193" t="inlineStr">
        <is>
          <t>-</t>
        </is>
      </c>
      <c r="I193" t="inlineStr">
        <is>
          <t>-</t>
        </is>
      </c>
      <c r="J193" t="inlineStr">
        <is>
          <t>Managerial</t>
        </is>
      </c>
      <c r="K193" t="inlineStr">
        <is>
          <t>Account Manager</t>
        </is>
      </c>
      <c r="L193" t="inlineStr">
        <is>
          <t>Mary</t>
        </is>
      </c>
      <c r="M193" t="inlineStr">
        <is>
          <t>Cruz</t>
        </is>
      </c>
      <c r="N193" t="inlineStr">
        <is>
          <t>-</t>
        </is>
      </c>
      <c r="O193">
        <f t="array" ref="O193">TRIM(LEFT(B193,MIN(IFERROR(FIND(Keywords!$A$1:$A$40,B193),LEN(B193)+1))-1))</f>
        <v/>
      </c>
      <c r="P193">
        <f>IF(F193="Active",1,0)</f>
        <v/>
      </c>
      <c r="Q193">
        <f>IF(F193="Inactive",1,0)</f>
        <v/>
      </c>
    </row>
    <row r="194">
      <c r="A194" t="inlineStr">
        <is>
          <t>LEAD0018149</t>
        </is>
      </c>
      <c r="B194" t="inlineStr">
        <is>
          <t>Oakridge Global Inc</t>
        </is>
      </c>
      <c r="C194" t="inlineStr">
        <is>
          <t>Thailand</t>
        </is>
      </c>
      <c r="D194" t="inlineStr">
        <is>
          <t>Manufacturing</t>
        </is>
      </c>
      <c r="E194" t="inlineStr">
        <is>
          <t>1,000 and above</t>
        </is>
      </c>
      <c r="F194" t="inlineStr">
        <is>
          <t>Active</t>
        </is>
      </c>
      <c r="G194" t="inlineStr">
        <is>
          <t>Operations CRM</t>
        </is>
      </c>
      <c r="H194" t="inlineStr">
        <is>
          <t>-</t>
        </is>
      </c>
      <c r="I194" t="inlineStr">
        <is>
          <t>-</t>
        </is>
      </c>
      <c r="J194" t="inlineStr">
        <is>
          <t>Managerial</t>
        </is>
      </c>
      <c r="K194" t="inlineStr">
        <is>
          <t>Country Manager</t>
        </is>
      </c>
      <c r="L194" t="inlineStr">
        <is>
          <t>Chloe</t>
        </is>
      </c>
      <c r="M194" t="inlineStr">
        <is>
          <t>Park</t>
        </is>
      </c>
      <c r="N194" t="inlineStr">
        <is>
          <t>-</t>
        </is>
      </c>
      <c r="O194">
        <f t="array" ref="O194">TRIM(LEFT(B194,MIN(IFERROR(FIND(Keywords!$A$1:$A$40,B194),LEN(B194)+1))-1))</f>
        <v/>
      </c>
      <c r="P194">
        <f>IF(F194="Active",1,0)</f>
        <v/>
      </c>
      <c r="Q194">
        <f>IF(F194="Inactive",1,0)</f>
        <v/>
      </c>
    </row>
    <row r="195">
      <c r="A195" t="inlineStr">
        <is>
          <t>LEAD0018166</t>
        </is>
      </c>
      <c r="B195" t="inlineStr">
        <is>
          <t>Prime Group Pte Ltd</t>
        </is>
      </c>
      <c r="C195" t="inlineStr">
        <is>
          <t>Indonesia</t>
        </is>
      </c>
      <c r="D195" t="inlineStr">
        <is>
          <t>Manufacturing</t>
        </is>
      </c>
      <c r="E195" t="inlineStr">
        <is>
          <t>500-999</t>
        </is>
      </c>
      <c r="F195" t="inlineStr">
        <is>
          <t>Inactive</t>
        </is>
      </c>
      <c r="G195" t="inlineStr">
        <is>
          <t>Operations CRM</t>
        </is>
      </c>
      <c r="H195" s="11" t="n">
        <v>45481</v>
      </c>
      <c r="I195">
        <f>YEAR(H195)</f>
        <v/>
      </c>
      <c r="J195" t="inlineStr">
        <is>
          <t>Managerial</t>
        </is>
      </c>
      <c r="K195" t="inlineStr">
        <is>
          <t>Account Manager</t>
        </is>
      </c>
      <c r="L195" t="inlineStr">
        <is>
          <t>Siti</t>
        </is>
      </c>
      <c r="M195" t="inlineStr">
        <is>
          <t>-</t>
        </is>
      </c>
      <c r="N195" t="inlineStr">
        <is>
          <t>-</t>
        </is>
      </c>
      <c r="O195">
        <f t="array" ref="O195">TRIM(LEFT(B195,MIN(IFERROR(FIND(Keywords!$A$1:$A$40,B195),LEN(B195)+1))-1))</f>
        <v/>
      </c>
      <c r="P195">
        <f>IF(F195="Active",1,0)</f>
        <v/>
      </c>
      <c r="Q195">
        <f>IF(F195="Inactive",1,0)</f>
        <v/>
      </c>
    </row>
    <row r="196">
      <c r="A196" t="inlineStr">
        <is>
          <t>LEAD0018209</t>
        </is>
      </c>
      <c r="B196" t="inlineStr">
        <is>
          <t>Pacific Technologies Sdn Bhd</t>
        </is>
      </c>
      <c r="C196" t="inlineStr">
        <is>
          <t>Indonesia</t>
        </is>
      </c>
      <c r="D196" t="inlineStr">
        <is>
          <t>Travel / Hotels / Hospitality / Food and Beverage</t>
        </is>
      </c>
      <c r="E196" t="inlineStr">
        <is>
          <t>500-999</t>
        </is>
      </c>
      <c r="F196" t="inlineStr">
        <is>
          <t>Active</t>
        </is>
      </c>
      <c r="G196" t="inlineStr">
        <is>
          <t>Operations CRM</t>
        </is>
      </c>
      <c r="H196" s="11" t="n">
        <v>45517</v>
      </c>
      <c r="I196">
        <f>YEAR(H196)</f>
        <v/>
      </c>
      <c r="J196" t="inlineStr">
        <is>
          <t>Managerial</t>
        </is>
      </c>
      <c r="K196" t="inlineStr">
        <is>
          <t>Technical Lead</t>
        </is>
      </c>
      <c r="L196" t="inlineStr">
        <is>
          <t>Mai</t>
        </is>
      </c>
      <c r="M196" t="inlineStr">
        <is>
          <t>Santos</t>
        </is>
      </c>
      <c r="N196" t="inlineStr">
        <is>
          <t>-</t>
        </is>
      </c>
      <c r="O196">
        <f t="array" ref="O196">TRIM(LEFT(B196,MIN(IFERROR(FIND(Keywords!$A$1:$A$40,B196),LEN(B196)+1))-1))</f>
        <v/>
      </c>
      <c r="P196">
        <f>IF(F196="Active",1,0)</f>
        <v/>
      </c>
      <c r="Q196">
        <f>IF(F196="Inactive",1,0)</f>
        <v/>
      </c>
    </row>
    <row r="197">
      <c r="A197" t="inlineStr">
        <is>
          <t>LEAD0018247</t>
        </is>
      </c>
      <c r="B197" t="inlineStr">
        <is>
          <t>Ironwood Networks Corp</t>
        </is>
      </c>
      <c r="C197" t="inlineStr">
        <is>
          <t>Singapore</t>
        </is>
      </c>
      <c r="D197" t="inlineStr">
        <is>
          <t>Transportation (Airline/Rail/Shipping/Logistics)</t>
        </is>
      </c>
      <c r="E197" t="inlineStr">
        <is>
          <t>1,000 and above</t>
        </is>
      </c>
      <c r="F197" t="inlineStr">
        <is>
          <t>Inactive</t>
        </is>
      </c>
      <c r="G197" t="inlineStr">
        <is>
          <t>Operations CRM</t>
        </is>
      </c>
      <c r="H197" t="inlineStr">
        <is>
          <t>-</t>
        </is>
      </c>
      <c r="I197" t="inlineStr">
        <is>
          <t>-</t>
        </is>
      </c>
      <c r="J197" t="inlineStr">
        <is>
          <t>C-Level</t>
        </is>
      </c>
      <c r="K197" t="inlineStr">
        <is>
          <t>Head of Procurement</t>
        </is>
      </c>
      <c r="L197" t="inlineStr">
        <is>
          <t>Sophia</t>
        </is>
      </c>
      <c r="M197" t="inlineStr">
        <is>
          <t>Gomez</t>
        </is>
      </c>
      <c r="N197" t="inlineStr">
        <is>
          <t>-</t>
        </is>
      </c>
      <c r="O197">
        <f t="array" ref="O197">TRIM(LEFT(B197,MIN(IFERROR(FIND(Keywords!$A$1:$A$40,B197),LEN(B197)+1))-1))</f>
        <v/>
      </c>
      <c r="P197">
        <f>IF(F197="Active",1,0)</f>
        <v/>
      </c>
      <c r="Q197">
        <f>IF(F197="Inactive",1,0)</f>
        <v/>
      </c>
    </row>
    <row r="198">
      <c r="A198" t="inlineStr">
        <is>
          <t>LEAD0018312</t>
        </is>
      </c>
      <c r="B198" t="inlineStr">
        <is>
          <t>Horizon Dynamics Sdn Bhd</t>
        </is>
      </c>
      <c r="C198" t="inlineStr">
        <is>
          <t>Malaysia</t>
        </is>
      </c>
      <c r="D198" t="inlineStr">
        <is>
          <t>Manufacturing</t>
        </is>
      </c>
      <c r="E198" t="inlineStr">
        <is>
          <t>1,000 and above</t>
        </is>
      </c>
      <c r="F198" t="inlineStr">
        <is>
          <t>Active</t>
        </is>
      </c>
      <c r="G198" t="inlineStr">
        <is>
          <t>Operations CRM</t>
        </is>
      </c>
      <c r="H198" t="inlineStr">
        <is>
          <t>-</t>
        </is>
      </c>
      <c r="I198" t="inlineStr">
        <is>
          <t>-</t>
        </is>
      </c>
      <c r="J198" t="inlineStr">
        <is>
          <t>Individual Contributor</t>
        </is>
      </c>
      <c r="K198" t="inlineStr">
        <is>
          <t>Operations Director</t>
        </is>
      </c>
      <c r="L198" t="inlineStr">
        <is>
          <t>Chloe</t>
        </is>
      </c>
      <c r="M198" t="inlineStr">
        <is>
          <t>Lee</t>
        </is>
      </c>
      <c r="N198" t="inlineStr">
        <is>
          <t>-</t>
        </is>
      </c>
      <c r="O198">
        <f t="array" ref="O198">TRIM(LEFT(B198,MIN(IFERROR(FIND(Keywords!$A$1:$A$40,B198),LEN(B198)+1))-1))</f>
        <v/>
      </c>
      <c r="P198">
        <f>IF(F198="Active",1,0)</f>
        <v/>
      </c>
      <c r="Q198">
        <f>IF(F198="Inactive",1,0)</f>
        <v/>
      </c>
    </row>
    <row r="199">
      <c r="A199" t="inlineStr">
        <is>
          <t>LEAD0018477</t>
        </is>
      </c>
      <c r="B199" t="inlineStr">
        <is>
          <t>Summit Technologies Inc</t>
        </is>
      </c>
      <c r="C199" t="inlineStr">
        <is>
          <t>Malaysia</t>
        </is>
      </c>
      <c r="D199" t="inlineStr">
        <is>
          <t>Banking / Finance / Insurance / Investment</t>
        </is>
      </c>
      <c r="E199" t="inlineStr">
        <is>
          <t>1,000 and above</t>
        </is>
      </c>
      <c r="F199" t="inlineStr">
        <is>
          <t>Active</t>
        </is>
      </c>
      <c r="G199" t="inlineStr">
        <is>
          <t>Operations CRM</t>
        </is>
      </c>
      <c r="H199" t="inlineStr">
        <is>
          <t>-</t>
        </is>
      </c>
      <c r="I199" t="inlineStr">
        <is>
          <t>-</t>
        </is>
      </c>
      <c r="J199" t="inlineStr">
        <is>
          <t>C-Level</t>
        </is>
      </c>
      <c r="K199" t="inlineStr">
        <is>
          <t>VP of Technology</t>
        </is>
      </c>
      <c r="L199" t="inlineStr">
        <is>
          <t>Marco</t>
        </is>
      </c>
      <c r="M199" t="inlineStr">
        <is>
          <t>Yamada</t>
        </is>
      </c>
      <c r="N199" t="inlineStr">
        <is>
          <t>-</t>
        </is>
      </c>
      <c r="O199">
        <f t="array" ref="O199">TRIM(LEFT(B199,MIN(IFERROR(FIND(Keywords!$A$1:$A$40,B199),LEN(B199)+1))-1))</f>
        <v/>
      </c>
      <c r="P199">
        <f>IF(F199="Active",1,0)</f>
        <v/>
      </c>
      <c r="Q199">
        <f>IF(F199="Inactive",1,0)</f>
        <v/>
      </c>
    </row>
    <row r="200">
      <c r="A200" t="inlineStr">
        <is>
          <t>LEAD0018652</t>
        </is>
      </c>
      <c r="B200" t="inlineStr">
        <is>
          <t>Crescent Consulting Ltd</t>
        </is>
      </c>
      <c r="C200" t="inlineStr">
        <is>
          <t>Thailand</t>
        </is>
      </c>
      <c r="D200" t="inlineStr">
        <is>
          <t>Travel / Hotels / Hospitality / Food and Beverage</t>
        </is>
      </c>
      <c r="E200" t="inlineStr">
        <is>
          <t>250-499</t>
        </is>
      </c>
      <c r="F200" t="inlineStr">
        <is>
          <t>Active</t>
        </is>
      </c>
      <c r="G200" t="inlineStr">
        <is>
          <t>Operations CRM</t>
        </is>
      </c>
      <c r="H200" s="11" t="n">
        <v>44762</v>
      </c>
      <c r="I200">
        <f>YEAR(H200)</f>
        <v/>
      </c>
      <c r="J200" t="inlineStr">
        <is>
          <t>Managerial</t>
        </is>
      </c>
      <c r="K200" t="inlineStr">
        <is>
          <t>Account Manager</t>
        </is>
      </c>
      <c r="L200" t="inlineStr">
        <is>
          <t>Mei</t>
        </is>
      </c>
      <c r="M200" t="inlineStr">
        <is>
          <t>Rahman</t>
        </is>
      </c>
      <c r="N200" t="inlineStr">
        <is>
          <t>-</t>
        </is>
      </c>
      <c r="O200">
        <f t="array" ref="O200">TRIM(LEFT(B200,MIN(IFERROR(FIND(Keywords!$A$1:$A$40,B200),LEN(B200)+1))-1))</f>
        <v/>
      </c>
      <c r="P200">
        <f>IF(F200="Active",1,0)</f>
        <v/>
      </c>
      <c r="Q200">
        <f>IF(F200="Inactive",1,0)</f>
        <v/>
      </c>
    </row>
    <row r="201">
      <c r="A201" t="inlineStr">
        <is>
          <t>LEAD0018838</t>
        </is>
      </c>
      <c r="B201" t="inlineStr">
        <is>
          <t>Cascade Global Corp</t>
        </is>
      </c>
      <c r="C201" t="inlineStr">
        <is>
          <t>Singapore</t>
        </is>
      </c>
      <c r="D201" t="inlineStr">
        <is>
          <t>Construction / Property / Real Estate</t>
        </is>
      </c>
      <c r="E201" t="inlineStr">
        <is>
          <t>1,000 and above</t>
        </is>
      </c>
      <c r="F201" t="inlineStr">
        <is>
          <t>Active</t>
        </is>
      </c>
      <c r="G201" t="inlineStr">
        <is>
          <t>Operations CRM</t>
        </is>
      </c>
      <c r="H201" s="11" t="n">
        <v>45519</v>
      </c>
      <c r="I201">
        <f>YEAR(H201)</f>
        <v/>
      </c>
      <c r="J201" t="inlineStr">
        <is>
          <t>Individual Contributor</t>
        </is>
      </c>
      <c r="K201" t="inlineStr">
        <is>
          <t>Operations Director</t>
        </is>
      </c>
      <c r="L201" t="inlineStr">
        <is>
          <t>Mary</t>
        </is>
      </c>
      <c r="M201" t="inlineStr">
        <is>
          <t>Patel</t>
        </is>
      </c>
      <c r="N201" t="inlineStr">
        <is>
          <t>-</t>
        </is>
      </c>
      <c r="O201">
        <f t="array" ref="O201">TRIM(LEFT(B201,MIN(IFERROR(FIND(Keywords!$A$1:$A$40,B201),LEN(B201)+1))-1))</f>
        <v/>
      </c>
      <c r="P201">
        <f>IF(F201="Active",1,0)</f>
        <v/>
      </c>
      <c r="Q201">
        <f>IF(F201="Inactive",1,0)</f>
        <v/>
      </c>
    </row>
    <row r="202">
      <c r="A202" t="inlineStr">
        <is>
          <t>LEAD0018871</t>
        </is>
      </c>
      <c r="B202" t="inlineStr">
        <is>
          <t>Pacific Dynamics Inc</t>
        </is>
      </c>
      <c r="C202" t="inlineStr">
        <is>
          <t>Singapore</t>
        </is>
      </c>
      <c r="D202" t="inlineStr">
        <is>
          <t>Healthcare</t>
        </is>
      </c>
      <c r="E202" t="inlineStr">
        <is>
          <t>250-499</t>
        </is>
      </c>
      <c r="F202" t="inlineStr">
        <is>
          <t>Inactive</t>
        </is>
      </c>
      <c r="G202" t="inlineStr">
        <is>
          <t>Operations CRM</t>
        </is>
      </c>
      <c r="H202" t="inlineStr">
        <is>
          <t>-</t>
        </is>
      </c>
      <c r="I202" t="inlineStr">
        <is>
          <t>-</t>
        </is>
      </c>
      <c r="J202" t="inlineStr">
        <is>
          <t>Director</t>
        </is>
      </c>
      <c r="K202" t="inlineStr">
        <is>
          <t>Regional Sales Manager</t>
        </is>
      </c>
      <c r="L202" t="inlineStr">
        <is>
          <t>Wei</t>
        </is>
      </c>
      <c r="M202" t="inlineStr">
        <is>
          <t>Aziz</t>
        </is>
      </c>
      <c r="N202" t="inlineStr">
        <is>
          <t>-</t>
        </is>
      </c>
      <c r="O202">
        <f t="array" ref="O202">TRIM(LEFT(B202,MIN(IFERROR(FIND(Keywords!$A$1:$A$40,B202),LEN(B202)+1))-1))</f>
        <v/>
      </c>
      <c r="P202">
        <f>IF(F202="Active",1,0)</f>
        <v/>
      </c>
      <c r="Q202">
        <f>IF(F202="Inactive",1,0)</f>
        <v/>
      </c>
    </row>
    <row r="203">
      <c r="A203" t="inlineStr">
        <is>
          <t>LEAD0018980</t>
        </is>
      </c>
      <c r="B203" t="inlineStr">
        <is>
          <t>Keystone Networks Ltd</t>
        </is>
      </c>
      <c r="C203" t="inlineStr">
        <is>
          <t>Singapore</t>
        </is>
      </c>
      <c r="D203" t="inlineStr">
        <is>
          <t>Business / Professional Services / Consultancies</t>
        </is>
      </c>
      <c r="E203" t="inlineStr">
        <is>
          <t>500-999</t>
        </is>
      </c>
      <c r="F203" t="inlineStr">
        <is>
          <t>Active</t>
        </is>
      </c>
      <c r="G203" t="inlineStr">
        <is>
          <t>Operations CRM</t>
        </is>
      </c>
      <c r="H203" t="inlineStr">
        <is>
          <t>-</t>
        </is>
      </c>
      <c r="I203" t="inlineStr">
        <is>
          <t>-</t>
        </is>
      </c>
      <c r="J203" t="inlineStr">
        <is>
          <t>Managerial</t>
        </is>
      </c>
      <c r="K203" t="inlineStr">
        <is>
          <t>Compliance Officer</t>
        </is>
      </c>
      <c r="L203" t="inlineStr">
        <is>
          <t>Wei</t>
        </is>
      </c>
      <c r="M203" t="inlineStr">
        <is>
          <t>Bautista</t>
        </is>
      </c>
      <c r="N203" t="inlineStr">
        <is>
          <t>-</t>
        </is>
      </c>
      <c r="O203">
        <f t="array" ref="O203">TRIM(LEFT(B203,MIN(IFERROR(FIND(Keywords!$A$1:$A$40,B203),LEN(B203)+1))-1))</f>
        <v/>
      </c>
      <c r="P203">
        <f>IF(F203="Active",1,0)</f>
        <v/>
      </c>
      <c r="Q203">
        <f>IF(F203="Inactive",1,0)</f>
        <v/>
      </c>
    </row>
    <row r="204">
      <c r="A204" t="inlineStr">
        <is>
          <t>LEAD0019200</t>
        </is>
      </c>
      <c r="B204" t="inlineStr">
        <is>
          <t>Summit Ventures Pte Ltd</t>
        </is>
      </c>
      <c r="C204" t="inlineStr">
        <is>
          <t>Singapore</t>
        </is>
      </c>
      <c r="D204" t="inlineStr">
        <is>
          <t>Education</t>
        </is>
      </c>
      <c r="E204" t="inlineStr">
        <is>
          <t>500-999</t>
        </is>
      </c>
      <c r="F204" t="inlineStr">
        <is>
          <t>Inactive</t>
        </is>
      </c>
      <c r="G204" t="inlineStr">
        <is>
          <t>Operations CRM</t>
        </is>
      </c>
      <c r="H204" t="inlineStr">
        <is>
          <t>-</t>
        </is>
      </c>
      <c r="I204" t="inlineStr">
        <is>
          <t>-</t>
        </is>
      </c>
      <c r="J204" t="inlineStr">
        <is>
          <t>Individual Contributor</t>
        </is>
      </c>
      <c r="K204" t="inlineStr">
        <is>
          <t>VP of Technology</t>
        </is>
      </c>
      <c r="L204" t="inlineStr">
        <is>
          <t>Lina</t>
        </is>
      </c>
      <c r="M204" t="inlineStr">
        <is>
          <t>Ibrahim</t>
        </is>
      </c>
      <c r="N204" t="inlineStr">
        <is>
          <t>-</t>
        </is>
      </c>
      <c r="O204">
        <f t="array" ref="O204">TRIM(LEFT(B204,MIN(IFERROR(FIND(Keywords!$A$1:$A$40,B204),LEN(B204)+1))-1))</f>
        <v/>
      </c>
      <c r="P204">
        <f>IF(F204="Active",1,0)</f>
        <v/>
      </c>
      <c r="Q204">
        <f>IF(F204="Inactive",1,0)</f>
        <v/>
      </c>
    </row>
    <row r="205">
      <c r="A205" t="inlineStr">
        <is>
          <t>LEAD0019363</t>
        </is>
      </c>
      <c r="B205" t="inlineStr">
        <is>
          <t>Falcon Enterprises Sdn Bhd</t>
        </is>
      </c>
      <c r="C205" t="inlineStr">
        <is>
          <t>Hong Kong</t>
        </is>
      </c>
      <c r="D205" t="inlineStr">
        <is>
          <t>Business / Professional Services / Consultancies</t>
        </is>
      </c>
      <c r="E205" t="inlineStr">
        <is>
          <t>1,000 and above</t>
        </is>
      </c>
      <c r="F205" t="inlineStr">
        <is>
          <t>Inactive</t>
        </is>
      </c>
      <c r="G205" t="inlineStr">
        <is>
          <t>Main CRM</t>
        </is>
      </c>
      <c r="H205" t="inlineStr">
        <is>
          <t>-</t>
        </is>
      </c>
      <c r="I205" t="inlineStr">
        <is>
          <t>-</t>
        </is>
      </c>
      <c r="J205" t="inlineStr">
        <is>
          <t>Managerial</t>
        </is>
      </c>
      <c r="K205" t="inlineStr">
        <is>
          <t>Senior Engineer</t>
        </is>
      </c>
      <c r="L205" t="inlineStr">
        <is>
          <t>Nadia</t>
        </is>
      </c>
      <c r="M205" t="inlineStr">
        <is>
          <t>Park</t>
        </is>
      </c>
      <c r="N205" t="inlineStr">
        <is>
          <t>-</t>
        </is>
      </c>
      <c r="O205">
        <f t="array" ref="O205">TRIM(LEFT(B205,MIN(IFERROR(FIND(Keywords!$A$1:$A$40,B205),LEN(B205)+1))-1))</f>
        <v/>
      </c>
      <c r="P205">
        <f>IF(F205="Active",1,0)</f>
        <v/>
      </c>
      <c r="Q205">
        <f>IF(F205="Inactive",1,0)</f>
        <v/>
      </c>
    </row>
    <row r="206">
      <c r="A206" t="inlineStr">
        <is>
          <t>LEAD0019536</t>
        </is>
      </c>
      <c r="B206" t="inlineStr">
        <is>
          <t>Falcon Partners Berhad</t>
        </is>
      </c>
      <c r="C206" t="inlineStr">
        <is>
          <t>Indonesia</t>
        </is>
      </c>
      <c r="D206" t="inlineStr">
        <is>
          <t>Travel / Hotels / Hospitality / Food and Beverage</t>
        </is>
      </c>
      <c r="E206" t="inlineStr">
        <is>
          <t>1,000 and above</t>
        </is>
      </c>
      <c r="F206" t="inlineStr">
        <is>
          <t>Active</t>
        </is>
      </c>
      <c r="G206" t="inlineStr">
        <is>
          <t>Main CRM</t>
        </is>
      </c>
      <c r="H206" t="inlineStr">
        <is>
          <t>-</t>
        </is>
      </c>
      <c r="I206" t="inlineStr">
        <is>
          <t>-</t>
        </is>
      </c>
      <c r="J206" t="inlineStr">
        <is>
          <t>C-Level</t>
        </is>
      </c>
      <c r="K206" t="inlineStr">
        <is>
          <t>General Manager</t>
        </is>
      </c>
      <c r="L206" t="inlineStr">
        <is>
          <t>Wei</t>
        </is>
      </c>
      <c r="M206" t="inlineStr">
        <is>
          <t>-</t>
        </is>
      </c>
      <c r="N206" t="inlineStr">
        <is>
          <t>-</t>
        </is>
      </c>
      <c r="O206">
        <f t="array" ref="O206">TRIM(LEFT(B206,MIN(IFERROR(FIND(Keywords!$A$1:$A$40,B206),LEN(B206)+1))-1))</f>
        <v/>
      </c>
      <c r="P206">
        <f>IF(F206="Active",1,0)</f>
        <v/>
      </c>
      <c r="Q206">
        <f>IF(F206="Inactive",1,0)</f>
        <v/>
      </c>
    </row>
    <row r="207">
      <c r="A207" t="inlineStr">
        <is>
          <t>LEAD0019646</t>
        </is>
      </c>
      <c r="B207" t="inlineStr">
        <is>
          <t>Silverline Systems Ltd</t>
        </is>
      </c>
      <c r="C207" t="inlineStr">
        <is>
          <t>India</t>
        </is>
      </c>
      <c r="D207" t="inlineStr">
        <is>
          <t>Banking / Finance / Insurance / Investment</t>
        </is>
      </c>
      <c r="E207" t="inlineStr">
        <is>
          <t>1,000 and above</t>
        </is>
      </c>
      <c r="F207" t="inlineStr">
        <is>
          <t>Inactive</t>
        </is>
      </c>
      <c r="G207" t="inlineStr">
        <is>
          <t>Main CRM</t>
        </is>
      </c>
      <c r="H207" t="inlineStr">
        <is>
          <t>-</t>
        </is>
      </c>
      <c r="I207" t="inlineStr">
        <is>
          <t>-</t>
        </is>
      </c>
      <c r="J207" t="inlineStr">
        <is>
          <t>C-Level</t>
        </is>
      </c>
      <c r="K207" t="inlineStr">
        <is>
          <t>Account Manager</t>
        </is>
      </c>
      <c r="L207" t="inlineStr">
        <is>
          <t>Carlos</t>
        </is>
      </c>
      <c r="M207" t="inlineStr">
        <is>
          <t>Bautista</t>
        </is>
      </c>
      <c r="N207" t="inlineStr">
        <is>
          <t>https://example.com/in/carlos-bautista-0f46b1ab</t>
        </is>
      </c>
      <c r="O207">
        <f t="array" ref="O207">TRIM(LEFT(B207,MIN(IFERROR(FIND(Keywords!$A$1:$A$40,B207),LEN(B207)+1))-1))</f>
        <v/>
      </c>
      <c r="P207">
        <f>IF(F207="Active",1,0)</f>
        <v/>
      </c>
      <c r="Q207">
        <f>IF(F207="Inactive",1,0)</f>
        <v/>
      </c>
    </row>
    <row r="208">
      <c r="A208" t="inlineStr">
        <is>
          <t>LEAD0019678</t>
        </is>
      </c>
      <c r="B208" t="inlineStr">
        <is>
          <t>Northgate Capital Berhad</t>
        </is>
      </c>
      <c r="C208" t="inlineStr">
        <is>
          <t>Indonesia</t>
        </is>
      </c>
      <c r="D208" t="inlineStr">
        <is>
          <t>Travel / Hotels / Hospitality / Food and Beverage</t>
        </is>
      </c>
      <c r="E208" t="inlineStr">
        <is>
          <t>250-499</t>
        </is>
      </c>
      <c r="F208" t="inlineStr">
        <is>
          <t>Active</t>
        </is>
      </c>
      <c r="G208" t="inlineStr">
        <is>
          <t>Main CRM</t>
        </is>
      </c>
      <c r="H208" t="inlineStr">
        <is>
          <t>-</t>
        </is>
      </c>
      <c r="I208" t="inlineStr">
        <is>
          <t>-</t>
        </is>
      </c>
      <c r="J208" t="inlineStr">
        <is>
          <t>Director</t>
        </is>
      </c>
      <c r="K208" t="inlineStr">
        <is>
          <t>Assistant Vice President</t>
        </is>
      </c>
      <c r="L208" t="inlineStr">
        <is>
          <t>Carlos</t>
        </is>
      </c>
      <c r="M208" t="inlineStr">
        <is>
          <t>Santos</t>
        </is>
      </c>
      <c r="N208" t="inlineStr">
        <is>
          <t>-</t>
        </is>
      </c>
      <c r="O208">
        <f t="array" ref="O208">TRIM(LEFT(B208,MIN(IFERROR(FIND(Keywords!$A$1:$A$40,B208),LEN(B208)+1))-1))</f>
        <v/>
      </c>
      <c r="P208">
        <f>IF(F208="Active",1,0)</f>
        <v/>
      </c>
      <c r="Q208">
        <f>IF(F208="Inactive",1,0)</f>
        <v/>
      </c>
    </row>
    <row r="209">
      <c r="A209" t="inlineStr">
        <is>
          <t>LEAD0019843</t>
        </is>
      </c>
      <c r="B209" t="inlineStr">
        <is>
          <t>Apex Logistics Ltd</t>
        </is>
      </c>
      <c r="C209" t="inlineStr">
        <is>
          <t>Malaysia</t>
        </is>
      </c>
      <c r="D209" t="inlineStr">
        <is>
          <t>Utilities (Gas/Water/Electricity/Oil)</t>
        </is>
      </c>
      <c r="E209" t="inlineStr">
        <is>
          <t>1,000 and above</t>
        </is>
      </c>
      <c r="F209" t="inlineStr">
        <is>
          <t>Active</t>
        </is>
      </c>
      <c r="G209" t="inlineStr">
        <is>
          <t>Main CRM</t>
        </is>
      </c>
      <c r="H209" t="inlineStr">
        <is>
          <t>-</t>
        </is>
      </c>
      <c r="I209" t="inlineStr">
        <is>
          <t>-</t>
        </is>
      </c>
      <c r="J209" t="inlineStr">
        <is>
          <t>Director</t>
        </is>
      </c>
      <c r="K209" t="inlineStr">
        <is>
          <t>Project Manager</t>
        </is>
      </c>
      <c r="L209" t="inlineStr">
        <is>
          <t>Kenji</t>
        </is>
      </c>
      <c r="M209" t="inlineStr">
        <is>
          <t>Nguyen</t>
        </is>
      </c>
      <c r="N209" t="inlineStr">
        <is>
          <t>-</t>
        </is>
      </c>
      <c r="O209">
        <f t="array" ref="O209">TRIM(LEFT(B209,MIN(IFERROR(FIND(Keywords!$A$1:$A$40,B209),LEN(B209)+1))-1))</f>
        <v/>
      </c>
      <c r="P209">
        <f>IF(F209="Active",1,0)</f>
        <v/>
      </c>
      <c r="Q209">
        <f>IF(F209="Inactive",1,0)</f>
        <v/>
      </c>
    </row>
    <row r="210">
      <c r="A210" t="inlineStr">
        <is>
          <t>LEAD0020217</t>
        </is>
      </c>
      <c r="B210" t="inlineStr">
        <is>
          <t>Union Logistics Sdn Bhd</t>
        </is>
      </c>
      <c r="C210" t="inlineStr">
        <is>
          <t>Australia</t>
        </is>
      </c>
      <c r="D210" t="inlineStr">
        <is>
          <t>Construction / Property / Real Estate</t>
        </is>
      </c>
      <c r="E210" t="inlineStr">
        <is>
          <t>1,000 and above</t>
        </is>
      </c>
      <c r="F210" t="inlineStr">
        <is>
          <t>Inactive</t>
        </is>
      </c>
      <c r="G210" t="inlineStr">
        <is>
          <t>Main CRM</t>
        </is>
      </c>
      <c r="H210" t="inlineStr">
        <is>
          <t>-</t>
        </is>
      </c>
      <c r="I210" t="inlineStr">
        <is>
          <t>-</t>
        </is>
      </c>
      <c r="J210" t="inlineStr">
        <is>
          <t>C-Level</t>
        </is>
      </c>
      <c r="K210" t="inlineStr">
        <is>
          <t>Account Manager</t>
        </is>
      </c>
      <c r="L210" t="inlineStr">
        <is>
          <t>Linh</t>
        </is>
      </c>
      <c r="M210" t="inlineStr">
        <is>
          <t>Hassan</t>
        </is>
      </c>
      <c r="N210" t="inlineStr">
        <is>
          <t>https://example.com/in/linh-hassan-17c441a7</t>
        </is>
      </c>
      <c r="O210">
        <f t="array" ref="O210">TRIM(LEFT(B210,MIN(IFERROR(FIND(Keywords!$A$1:$A$40,B210),LEN(B210)+1))-1))</f>
        <v/>
      </c>
      <c r="P210">
        <f>IF(F210="Active",1,0)</f>
        <v/>
      </c>
      <c r="Q210">
        <f>IF(F210="Inactive",1,0)</f>
        <v/>
      </c>
    </row>
    <row r="211">
      <c r="A211" t="inlineStr">
        <is>
          <t>LEAD0020291</t>
        </is>
      </c>
      <c r="B211" t="inlineStr">
        <is>
          <t>Crescent Enterprises Corp</t>
        </is>
      </c>
      <c r="C211" t="inlineStr">
        <is>
          <t>Malaysia</t>
        </is>
      </c>
      <c r="D211" t="inlineStr">
        <is>
          <t>Travel / Hotels / Hospitality / Food and Beverage</t>
        </is>
      </c>
      <c r="E211" t="inlineStr">
        <is>
          <t>500-999</t>
        </is>
      </c>
      <c r="F211" t="inlineStr">
        <is>
          <t>Active</t>
        </is>
      </c>
      <c r="G211" t="inlineStr">
        <is>
          <t>Main CRM</t>
        </is>
      </c>
      <c r="H211" t="inlineStr">
        <is>
          <t>-</t>
        </is>
      </c>
      <c r="I211" t="inlineStr">
        <is>
          <t>-</t>
        </is>
      </c>
      <c r="J211" t="inlineStr">
        <is>
          <t>Managerial</t>
        </is>
      </c>
      <c r="K211" t="inlineStr">
        <is>
          <t>Marketing Director</t>
        </is>
      </c>
      <c r="L211" t="inlineStr">
        <is>
          <t>Yusuf</t>
        </is>
      </c>
      <c r="M211" t="inlineStr">
        <is>
          <t>Chong</t>
        </is>
      </c>
      <c r="N211" t="inlineStr">
        <is>
          <t>-</t>
        </is>
      </c>
      <c r="O211">
        <f t="array" ref="O211">TRIM(LEFT(B211,MIN(IFERROR(FIND(Keywords!$A$1:$A$40,B211),LEN(B211)+1))-1))</f>
        <v/>
      </c>
      <c r="P211">
        <f>IF(F211="Active",1,0)</f>
        <v/>
      </c>
      <c r="Q211">
        <f>IF(F211="Inactive",1,0)</f>
        <v/>
      </c>
    </row>
    <row r="212">
      <c r="A212" t="inlineStr">
        <is>
          <t>LEAD0020438</t>
        </is>
      </c>
      <c r="B212" t="inlineStr">
        <is>
          <t>Falcon Consulting Sdn Bhd</t>
        </is>
      </c>
      <c r="C212" t="inlineStr">
        <is>
          <t>Singapore</t>
        </is>
      </c>
      <c r="D212" t="inlineStr">
        <is>
          <t>Manufacturing</t>
        </is>
      </c>
      <c r="E212" t="inlineStr">
        <is>
          <t>500-999</t>
        </is>
      </c>
      <c r="F212" t="inlineStr">
        <is>
          <t>Active</t>
        </is>
      </c>
      <c r="G212" t="inlineStr">
        <is>
          <t>Main CRM</t>
        </is>
      </c>
      <c r="H212" t="inlineStr">
        <is>
          <t>-</t>
        </is>
      </c>
      <c r="I212" t="inlineStr">
        <is>
          <t>-</t>
        </is>
      </c>
      <c r="J212" t="inlineStr">
        <is>
          <t>Managerial</t>
        </is>
      </c>
      <c r="K212" t="inlineStr">
        <is>
          <t>Marketing Director</t>
        </is>
      </c>
      <c r="L212" t="inlineStr">
        <is>
          <t>Mary</t>
        </is>
      </c>
      <c r="M212" t="inlineStr">
        <is>
          <t>Suzuki</t>
        </is>
      </c>
      <c r="N212" t="inlineStr">
        <is>
          <t>-</t>
        </is>
      </c>
      <c r="O212">
        <f t="array" ref="O212">TRIM(LEFT(B212,MIN(IFERROR(FIND(Keywords!$A$1:$A$40,B212),LEN(B212)+1))-1))</f>
        <v/>
      </c>
      <c r="P212">
        <f>IF(F212="Active",1,0)</f>
        <v/>
      </c>
      <c r="Q212">
        <f>IF(F212="Inactive",1,0)</f>
        <v/>
      </c>
    </row>
    <row r="213">
      <c r="A213" t="inlineStr">
        <is>
          <t>LEAD0020562</t>
        </is>
      </c>
      <c r="B213" t="inlineStr">
        <is>
          <t>Summit Logistics Ltd</t>
        </is>
      </c>
      <c r="C213" t="inlineStr">
        <is>
          <t>Singapore</t>
        </is>
      </c>
      <c r="D213" t="inlineStr">
        <is>
          <t>Business / Professional Services / Consultancies</t>
        </is>
      </c>
      <c r="E213" t="inlineStr">
        <is>
          <t>250-499</t>
        </is>
      </c>
      <c r="F213" t="inlineStr">
        <is>
          <t>Active</t>
        </is>
      </c>
      <c r="G213" t="inlineStr">
        <is>
          <t>Main CRM</t>
        </is>
      </c>
      <c r="H213" t="inlineStr">
        <is>
          <t>-</t>
        </is>
      </c>
      <c r="I213" t="inlineStr">
        <is>
          <t>-</t>
        </is>
      </c>
      <c r="J213" t="inlineStr">
        <is>
          <t>Managerial</t>
        </is>
      </c>
      <c r="K213" t="inlineStr">
        <is>
          <t>Project Manager</t>
        </is>
      </c>
      <c r="L213" t="inlineStr">
        <is>
          <t>Arjun</t>
        </is>
      </c>
      <c r="M213" t="inlineStr">
        <is>
          <t>Silva</t>
        </is>
      </c>
      <c r="N213" t="inlineStr">
        <is>
          <t>-</t>
        </is>
      </c>
      <c r="O213">
        <f t="array" ref="O213">TRIM(LEFT(B213,MIN(IFERROR(FIND(Keywords!$A$1:$A$40,B213),LEN(B213)+1))-1))</f>
        <v/>
      </c>
      <c r="P213">
        <f>IF(F213="Active",1,0)</f>
        <v/>
      </c>
      <c r="Q213">
        <f>IF(F213="Inactive",1,0)</f>
        <v/>
      </c>
    </row>
    <row r="214">
      <c r="A214" t="inlineStr">
        <is>
          <t>LEAD0020588</t>
        </is>
      </c>
      <c r="B214" t="inlineStr">
        <is>
          <t>Crescent Networks Co Ltd</t>
        </is>
      </c>
      <c r="C214" t="inlineStr">
        <is>
          <t>Australia</t>
        </is>
      </c>
      <c r="D214" t="inlineStr">
        <is>
          <t>Banking / Finance / Insurance / Investment</t>
        </is>
      </c>
      <c r="E214" t="inlineStr">
        <is>
          <t>500-999</t>
        </is>
      </c>
      <c r="F214" t="inlineStr">
        <is>
          <t>Active</t>
        </is>
      </c>
      <c r="G214" t="inlineStr">
        <is>
          <t>Main CRM</t>
        </is>
      </c>
      <c r="H214" t="inlineStr">
        <is>
          <t>-</t>
        </is>
      </c>
      <c r="I214" t="inlineStr">
        <is>
          <t>-</t>
        </is>
      </c>
      <c r="J214" t="inlineStr">
        <is>
          <t>Director</t>
        </is>
      </c>
      <c r="K214" t="inlineStr">
        <is>
          <t>Regional Sales Manager</t>
        </is>
      </c>
      <c r="L214" t="inlineStr">
        <is>
          <t>Sam</t>
        </is>
      </c>
      <c r="M214" t="inlineStr">
        <is>
          <t>Novak</t>
        </is>
      </c>
      <c r="N214" t="inlineStr">
        <is>
          <t>-</t>
        </is>
      </c>
      <c r="O214">
        <f t="array" ref="O214">TRIM(LEFT(B214,MIN(IFERROR(FIND(Keywords!$A$1:$A$40,B214),LEN(B214)+1))-1))</f>
        <v/>
      </c>
      <c r="P214">
        <f>IF(F214="Active",1,0)</f>
        <v/>
      </c>
      <c r="Q214">
        <f>IF(F214="Inactive",1,0)</f>
        <v/>
      </c>
    </row>
    <row r="215">
      <c r="A215" t="inlineStr">
        <is>
          <t>LEAD0020709</t>
        </is>
      </c>
      <c r="B215" t="inlineStr">
        <is>
          <t>Summit Ventures Inc</t>
        </is>
      </c>
      <c r="C215" t="inlineStr">
        <is>
          <t>Singapore</t>
        </is>
      </c>
      <c r="D215" t="inlineStr">
        <is>
          <t>IT / Computing / Internet / Networking</t>
        </is>
      </c>
      <c r="E215" t="inlineStr">
        <is>
          <t>1-49</t>
        </is>
      </c>
      <c r="F215" t="inlineStr">
        <is>
          <t>Inactive</t>
        </is>
      </c>
      <c r="G215" t="inlineStr">
        <is>
          <t>Main CRM</t>
        </is>
      </c>
      <c r="H215" t="inlineStr">
        <is>
          <t>-</t>
        </is>
      </c>
      <c r="I215" t="inlineStr">
        <is>
          <t>-</t>
        </is>
      </c>
      <c r="J215" t="inlineStr">
        <is>
          <t>Director</t>
        </is>
      </c>
      <c r="K215" t="inlineStr">
        <is>
          <t>Business Development Manager</t>
        </is>
      </c>
      <c r="L215" t="inlineStr">
        <is>
          <t>Somchai</t>
        </is>
      </c>
      <c r="M215" t="inlineStr">
        <is>
          <t>Kumar</t>
        </is>
      </c>
      <c r="N215" t="inlineStr">
        <is>
          <t>-</t>
        </is>
      </c>
      <c r="O215">
        <f t="array" ref="O215">TRIM(LEFT(B215,MIN(IFERROR(FIND(Keywords!$A$1:$A$40,B215),LEN(B215)+1))-1))</f>
        <v/>
      </c>
      <c r="P215">
        <f>IF(F215="Active",1,0)</f>
        <v/>
      </c>
      <c r="Q215">
        <f>IF(F215="Inactive",1,0)</f>
        <v/>
      </c>
    </row>
    <row r="216">
      <c r="A216" t="inlineStr">
        <is>
          <t>LEAD0020875</t>
        </is>
      </c>
      <c r="B216" t="inlineStr">
        <is>
          <t>Vertex Capital Pte Ltd</t>
        </is>
      </c>
      <c r="C216" t="inlineStr">
        <is>
          <t>Singapore</t>
        </is>
      </c>
      <c r="D216" t="inlineStr">
        <is>
          <t>Manufacturing</t>
        </is>
      </c>
      <c r="E216" t="inlineStr">
        <is>
          <t>1,000 and above</t>
        </is>
      </c>
      <c r="F216" t="inlineStr">
        <is>
          <t>Inactive</t>
        </is>
      </c>
      <c r="G216" t="inlineStr">
        <is>
          <t>Main CRM</t>
        </is>
      </c>
      <c r="H216" t="inlineStr">
        <is>
          <t>-</t>
        </is>
      </c>
      <c r="I216" t="inlineStr">
        <is>
          <t>-</t>
        </is>
      </c>
      <c r="J216" t="inlineStr">
        <is>
          <t>Individual Contributor</t>
        </is>
      </c>
      <c r="K216" t="inlineStr">
        <is>
          <t>Chief Information Officer</t>
        </is>
      </c>
      <c r="L216" t="inlineStr">
        <is>
          <t>Carlos</t>
        </is>
      </c>
      <c r="M216" t="inlineStr">
        <is>
          <t>Lim</t>
        </is>
      </c>
      <c r="N216" t="inlineStr">
        <is>
          <t>-</t>
        </is>
      </c>
      <c r="O216">
        <f t="array" ref="O216">TRIM(LEFT(B216,MIN(IFERROR(FIND(Keywords!$A$1:$A$40,B216),LEN(B216)+1))-1))</f>
        <v/>
      </c>
      <c r="P216">
        <f>IF(F216="Active",1,0)</f>
        <v/>
      </c>
      <c r="Q216">
        <f>IF(F216="Inactive",1,0)</f>
        <v/>
      </c>
    </row>
    <row r="217">
      <c r="A217" t="inlineStr">
        <is>
          <t>LEAD0020881</t>
        </is>
      </c>
      <c r="B217" t="inlineStr">
        <is>
          <t>Crescent Solutions Ltd</t>
        </is>
      </c>
      <c r="C217" t="inlineStr">
        <is>
          <t>Indonesia</t>
        </is>
      </c>
      <c r="D217" t="inlineStr">
        <is>
          <t>Manufacturing</t>
        </is>
      </c>
      <c r="E217" t="inlineStr">
        <is>
          <t>250-499</t>
        </is>
      </c>
      <c r="F217" t="inlineStr">
        <is>
          <t>Active</t>
        </is>
      </c>
      <c r="G217" t="inlineStr">
        <is>
          <t>Main CRM</t>
        </is>
      </c>
      <c r="H217" t="inlineStr">
        <is>
          <t>-</t>
        </is>
      </c>
      <c r="I217" t="inlineStr">
        <is>
          <t>-</t>
        </is>
      </c>
      <c r="J217" t="inlineStr">
        <is>
          <t>Managerial</t>
        </is>
      </c>
      <c r="K217" t="inlineStr">
        <is>
          <t>IT Manager</t>
        </is>
      </c>
      <c r="L217" t="inlineStr">
        <is>
          <t>Sophia</t>
        </is>
      </c>
      <c r="M217" t="inlineStr">
        <is>
          <t>Chong</t>
        </is>
      </c>
      <c r="N217" t="inlineStr">
        <is>
          <t>-</t>
        </is>
      </c>
      <c r="O217">
        <f t="array" ref="O217">TRIM(LEFT(B217,MIN(IFERROR(FIND(Keywords!$A$1:$A$40,B217),LEN(B217)+1))-1))</f>
        <v/>
      </c>
      <c r="P217">
        <f>IF(F217="Active",1,0)</f>
        <v/>
      </c>
      <c r="Q217">
        <f>IF(F217="Inactive",1,0)</f>
        <v/>
      </c>
    </row>
    <row r="218">
      <c r="A218" t="inlineStr">
        <is>
          <t>LEAD0021223</t>
        </is>
      </c>
      <c r="B218" t="inlineStr">
        <is>
          <t>Nova Partners Sdn Bhd</t>
        </is>
      </c>
      <c r="C218" t="inlineStr">
        <is>
          <t>Singapore</t>
        </is>
      </c>
      <c r="D218" t="inlineStr">
        <is>
          <t>Manufacturing</t>
        </is>
      </c>
      <c r="E218" t="inlineStr">
        <is>
          <t>1,000 and above</t>
        </is>
      </c>
      <c r="F218" t="inlineStr">
        <is>
          <t>Active</t>
        </is>
      </c>
      <c r="G218" t="inlineStr">
        <is>
          <t>Main CRM</t>
        </is>
      </c>
      <c r="H218" s="11" t="n">
        <v>45378</v>
      </c>
      <c r="I218">
        <f>YEAR(H218)</f>
        <v/>
      </c>
      <c r="J218" t="inlineStr">
        <is>
          <t>Managerial</t>
        </is>
      </c>
      <c r="K218" t="inlineStr">
        <is>
          <t>Project Manager</t>
        </is>
      </c>
      <c r="L218" t="inlineStr">
        <is>
          <t>Chloe</t>
        </is>
      </c>
      <c r="M218" t="inlineStr">
        <is>
          <t>Kumar</t>
        </is>
      </c>
      <c r="N218" t="inlineStr">
        <is>
          <t>-</t>
        </is>
      </c>
      <c r="O218">
        <f t="array" ref="O218">TRIM(LEFT(B218,MIN(IFERROR(FIND(Keywords!$A$1:$A$40,B218),LEN(B218)+1))-1))</f>
        <v/>
      </c>
      <c r="P218">
        <f>IF(F218="Active",1,0)</f>
        <v/>
      </c>
      <c r="Q218">
        <f>IF(F218="Inactive",1,0)</f>
        <v/>
      </c>
    </row>
    <row r="219">
      <c r="A219" t="inlineStr">
        <is>
          <t>LEAD0021340</t>
        </is>
      </c>
      <c r="B219" t="inlineStr">
        <is>
          <t>Titan Solutions Berhad</t>
        </is>
      </c>
      <c r="C219" t="inlineStr">
        <is>
          <t>Malaysia</t>
        </is>
      </c>
      <c r="D219" t="inlineStr">
        <is>
          <t>Manufacturing</t>
        </is>
      </c>
      <c r="E219" t="inlineStr">
        <is>
          <t>100-249</t>
        </is>
      </c>
      <c r="F219" t="inlineStr">
        <is>
          <t>Active</t>
        </is>
      </c>
      <c r="G219" t="inlineStr">
        <is>
          <t>Main CRM</t>
        </is>
      </c>
      <c r="H219" t="inlineStr">
        <is>
          <t>-</t>
        </is>
      </c>
      <c r="I219" t="inlineStr">
        <is>
          <t>-</t>
        </is>
      </c>
      <c r="J219" t="inlineStr">
        <is>
          <t>Director</t>
        </is>
      </c>
      <c r="K219" t="inlineStr">
        <is>
          <t>Regional Sales Manager</t>
        </is>
      </c>
      <c r="L219" t="inlineStr">
        <is>
          <t>Siti</t>
        </is>
      </c>
      <c r="M219" t="inlineStr">
        <is>
          <t>Patel</t>
        </is>
      </c>
      <c r="N219" t="inlineStr">
        <is>
          <t>-</t>
        </is>
      </c>
      <c r="O219">
        <f t="array" ref="O219">TRIM(LEFT(B219,MIN(IFERROR(FIND(Keywords!$A$1:$A$40,B219),LEN(B219)+1))-1))</f>
        <v/>
      </c>
      <c r="P219">
        <f>IF(F219="Active",1,0)</f>
        <v/>
      </c>
      <c r="Q219">
        <f>IF(F219="Inactive",1,0)</f>
        <v/>
      </c>
    </row>
    <row r="220">
      <c r="A220" t="inlineStr">
        <is>
          <t>LEAD0021364</t>
        </is>
      </c>
      <c r="B220" t="inlineStr">
        <is>
          <t>Ironwood Systems Corp</t>
        </is>
      </c>
      <c r="C220" t="inlineStr">
        <is>
          <t>Australia</t>
        </is>
      </c>
      <c r="D220" t="inlineStr">
        <is>
          <t>Transportation (Airline/Rail/Shipping/Logistics)</t>
        </is>
      </c>
      <c r="E220" t="inlineStr">
        <is>
          <t>1,000 and above</t>
        </is>
      </c>
      <c r="F220" t="inlineStr">
        <is>
          <t>Active</t>
        </is>
      </c>
      <c r="G220" t="inlineStr">
        <is>
          <t>Main CRM</t>
        </is>
      </c>
      <c r="H220" t="inlineStr">
        <is>
          <t>-</t>
        </is>
      </c>
      <c r="I220" t="inlineStr">
        <is>
          <t>-</t>
        </is>
      </c>
      <c r="J220" t="inlineStr">
        <is>
          <t>Managerial</t>
        </is>
      </c>
      <c r="K220" t="inlineStr">
        <is>
          <t>Account Manager</t>
        </is>
      </c>
      <c r="L220" t="inlineStr">
        <is>
          <t>Farah</t>
        </is>
      </c>
      <c r="M220" t="inlineStr">
        <is>
          <t>Lee</t>
        </is>
      </c>
      <c r="N220" t="inlineStr">
        <is>
          <t>-</t>
        </is>
      </c>
      <c r="O220">
        <f t="array" ref="O220">TRIM(LEFT(B220,MIN(IFERROR(FIND(Keywords!$A$1:$A$40,B220),LEN(B220)+1))-1))</f>
        <v/>
      </c>
      <c r="P220">
        <f>IF(F220="Active",1,0)</f>
        <v/>
      </c>
      <c r="Q220">
        <f>IF(F220="Inactive",1,0)</f>
        <v/>
      </c>
    </row>
    <row r="221">
      <c r="A221" t="inlineStr">
        <is>
          <t>LEAD0021365</t>
        </is>
      </c>
      <c r="B221" t="inlineStr">
        <is>
          <t>Union Logistics Inc</t>
        </is>
      </c>
      <c r="C221" t="inlineStr">
        <is>
          <t>Australia</t>
        </is>
      </c>
      <c r="D221" t="inlineStr">
        <is>
          <t>Education</t>
        </is>
      </c>
      <c r="E221" t="inlineStr">
        <is>
          <t>250-499</t>
        </is>
      </c>
      <c r="F221" t="inlineStr">
        <is>
          <t>Active</t>
        </is>
      </c>
      <c r="G221" t="inlineStr">
        <is>
          <t>Main CRM</t>
        </is>
      </c>
      <c r="H221" t="inlineStr">
        <is>
          <t>-</t>
        </is>
      </c>
      <c r="I221" t="inlineStr">
        <is>
          <t>-</t>
        </is>
      </c>
      <c r="J221" t="inlineStr">
        <is>
          <t>Director</t>
        </is>
      </c>
      <c r="K221" t="inlineStr">
        <is>
          <t>Regional Sales Manager</t>
        </is>
      </c>
      <c r="L221" t="inlineStr">
        <is>
          <t>Mai</t>
        </is>
      </c>
      <c r="M221" t="inlineStr">
        <is>
          <t>Yamada</t>
        </is>
      </c>
      <c r="N221" t="inlineStr">
        <is>
          <t>-</t>
        </is>
      </c>
      <c r="O221">
        <f t="array" ref="O221">TRIM(LEFT(B221,MIN(IFERROR(FIND(Keywords!$A$1:$A$40,B221),LEN(B221)+1))-1))</f>
        <v/>
      </c>
      <c r="P221">
        <f>IF(F221="Active",1,0)</f>
        <v/>
      </c>
      <c r="Q221">
        <f>IF(F221="Inactive",1,0)</f>
        <v/>
      </c>
    </row>
    <row r="222">
      <c r="A222" t="inlineStr">
        <is>
          <t>LEAD0021605</t>
        </is>
      </c>
      <c r="B222" t="inlineStr">
        <is>
          <t>Maple Dynamics Ltd</t>
        </is>
      </c>
      <c r="C222" t="inlineStr">
        <is>
          <t>Singapore</t>
        </is>
      </c>
      <c r="D222" t="inlineStr">
        <is>
          <t>Business / Professional Services / Consultancies</t>
        </is>
      </c>
      <c r="E222" t="inlineStr">
        <is>
          <t>1,000 and above</t>
        </is>
      </c>
      <c r="F222" t="inlineStr">
        <is>
          <t>Active</t>
        </is>
      </c>
      <c r="G222" t="inlineStr">
        <is>
          <t>Main CRM</t>
        </is>
      </c>
      <c r="H222" t="inlineStr">
        <is>
          <t>-</t>
        </is>
      </c>
      <c r="I222" t="inlineStr">
        <is>
          <t>-</t>
        </is>
      </c>
      <c r="J222" t="inlineStr">
        <is>
          <t>Managerial</t>
        </is>
      </c>
      <c r="K222" t="inlineStr">
        <is>
          <t>Account Manager</t>
        </is>
      </c>
      <c r="L222" t="inlineStr">
        <is>
          <t>Ana</t>
        </is>
      </c>
      <c r="M222" t="inlineStr">
        <is>
          <t>Rahman</t>
        </is>
      </c>
      <c r="N222" t="inlineStr">
        <is>
          <t>-</t>
        </is>
      </c>
      <c r="O222">
        <f t="array" ref="O222">TRIM(LEFT(B222,MIN(IFERROR(FIND(Keywords!$A$1:$A$40,B222),LEN(B222)+1))-1))</f>
        <v/>
      </c>
      <c r="P222">
        <f>IF(F222="Active",1,0)</f>
        <v/>
      </c>
      <c r="Q222">
        <f>IF(F222="Inactive",1,0)</f>
        <v/>
      </c>
    </row>
    <row r="223">
      <c r="A223" t="inlineStr">
        <is>
          <t>LEAD0021726</t>
        </is>
      </c>
      <c r="B223" t="inlineStr">
        <is>
          <t>Vertex Consulting Pte Ltd</t>
        </is>
      </c>
      <c r="C223" t="inlineStr">
        <is>
          <t>Singapore</t>
        </is>
      </c>
      <c r="D223" t="inlineStr">
        <is>
          <t>IT / Computing / Internet / Networking</t>
        </is>
      </c>
      <c r="E223" t="inlineStr">
        <is>
          <t>1,000 and above</t>
        </is>
      </c>
      <c r="F223" t="inlineStr">
        <is>
          <t>Active</t>
        </is>
      </c>
      <c r="G223" t="inlineStr">
        <is>
          <t>Main CRM</t>
        </is>
      </c>
      <c r="H223" t="inlineStr">
        <is>
          <t>-</t>
        </is>
      </c>
      <c r="I223" t="inlineStr">
        <is>
          <t>-</t>
        </is>
      </c>
      <c r="J223" t="inlineStr">
        <is>
          <t>Managerial</t>
        </is>
      </c>
      <c r="K223" t="inlineStr">
        <is>
          <t>General Manager</t>
        </is>
      </c>
      <c r="L223" t="inlineStr">
        <is>
          <t>Daniel</t>
        </is>
      </c>
      <c r="M223" t="inlineStr">
        <is>
          <t>Kumar</t>
        </is>
      </c>
      <c r="N223" t="inlineStr">
        <is>
          <t>-</t>
        </is>
      </c>
      <c r="O223">
        <f t="array" ref="O223">TRIM(LEFT(B223,MIN(IFERROR(FIND(Keywords!$A$1:$A$40,B223),LEN(B223)+1))-1))</f>
        <v/>
      </c>
      <c r="P223">
        <f>IF(F223="Active",1,0)</f>
        <v/>
      </c>
      <c r="Q223">
        <f>IF(F223="Inactive",1,0)</f>
        <v/>
      </c>
    </row>
    <row r="224">
      <c r="A224" t="inlineStr">
        <is>
          <t>LEAD0021792</t>
        </is>
      </c>
      <c r="B224" t="inlineStr">
        <is>
          <t>Summit Group Ltd</t>
        </is>
      </c>
      <c r="C224" t="inlineStr">
        <is>
          <t>Philippines</t>
        </is>
      </c>
      <c r="D224" t="inlineStr">
        <is>
          <t>Government / Public Services / Military</t>
        </is>
      </c>
      <c r="E224" t="inlineStr">
        <is>
          <t>1,000 and above</t>
        </is>
      </c>
      <c r="F224" t="inlineStr">
        <is>
          <t>Inactive</t>
        </is>
      </c>
      <c r="G224" t="inlineStr">
        <is>
          <t>Main CRM</t>
        </is>
      </c>
      <c r="H224" t="inlineStr">
        <is>
          <t>-</t>
        </is>
      </c>
      <c r="I224" t="inlineStr">
        <is>
          <t>-</t>
        </is>
      </c>
      <c r="J224" t="inlineStr">
        <is>
          <t>Individual Contributor</t>
        </is>
      </c>
      <c r="K224" t="inlineStr">
        <is>
          <t>HR Manager</t>
        </is>
      </c>
      <c r="L224" t="inlineStr">
        <is>
          <t>Nguyen</t>
        </is>
      </c>
      <c r="M224" t="inlineStr">
        <is>
          <t>Widodo</t>
        </is>
      </c>
      <c r="N224" t="inlineStr">
        <is>
          <t>-</t>
        </is>
      </c>
      <c r="O224">
        <f t="array" ref="O224">TRIM(LEFT(B224,MIN(IFERROR(FIND(Keywords!$A$1:$A$40,B224),LEN(B224)+1))-1))</f>
        <v/>
      </c>
      <c r="P224">
        <f>IF(F224="Active",1,0)</f>
        <v/>
      </c>
      <c r="Q224">
        <f>IF(F224="Inactive",1,0)</f>
        <v/>
      </c>
    </row>
    <row r="225">
      <c r="A225" t="inlineStr">
        <is>
          <t>LEAD0022134</t>
        </is>
      </c>
      <c r="B225" t="inlineStr">
        <is>
          <t>Juniper Group Corp</t>
        </is>
      </c>
      <c r="C225" t="inlineStr">
        <is>
          <t>Singapore</t>
        </is>
      </c>
      <c r="D225" t="inlineStr">
        <is>
          <t>Retail / Wholesale / Import &amp; Export / Automotive</t>
        </is>
      </c>
      <c r="E225" t="inlineStr">
        <is>
          <t>250-499</t>
        </is>
      </c>
      <c r="F225" t="inlineStr">
        <is>
          <t>Active</t>
        </is>
      </c>
      <c r="G225" t="inlineStr">
        <is>
          <t>Main CRM</t>
        </is>
      </c>
      <c r="H225" t="inlineStr">
        <is>
          <t>-</t>
        </is>
      </c>
      <c r="I225" t="inlineStr">
        <is>
          <t>-</t>
        </is>
      </c>
      <c r="J225" t="inlineStr">
        <is>
          <t>Director</t>
        </is>
      </c>
      <c r="K225" t="inlineStr">
        <is>
          <t>Compliance Officer</t>
        </is>
      </c>
      <c r="L225" t="inlineStr">
        <is>
          <t>Linh</t>
        </is>
      </c>
      <c r="M225" t="inlineStr">
        <is>
          <t>Widodo</t>
        </is>
      </c>
      <c r="N225" t="inlineStr">
        <is>
          <t>-</t>
        </is>
      </c>
      <c r="O225">
        <f t="array" ref="O225">TRIM(LEFT(B225,MIN(IFERROR(FIND(Keywords!$A$1:$A$40,B225),LEN(B225)+1))-1))</f>
        <v/>
      </c>
      <c r="P225">
        <f>IF(F225="Active",1,0)</f>
        <v/>
      </c>
      <c r="Q225">
        <f>IF(F225="Inactive",1,0)</f>
        <v/>
      </c>
    </row>
    <row r="226">
      <c r="A226" t="inlineStr">
        <is>
          <t>LEAD0022150</t>
        </is>
      </c>
      <c r="B226" t="inlineStr">
        <is>
          <t>Titan Systems Sdn Bhd</t>
        </is>
      </c>
      <c r="C226" t="inlineStr">
        <is>
          <t>New Zealand</t>
        </is>
      </c>
      <c r="D226" t="inlineStr">
        <is>
          <t>Agriculture / Plantation / Farming</t>
        </is>
      </c>
      <c r="E226" t="inlineStr">
        <is>
          <t>1,000 and above</t>
        </is>
      </c>
      <c r="F226" t="inlineStr">
        <is>
          <t>Active</t>
        </is>
      </c>
      <c r="G226" t="inlineStr">
        <is>
          <t>Main CRM</t>
        </is>
      </c>
      <c r="H226" t="inlineStr">
        <is>
          <t>-</t>
        </is>
      </c>
      <c r="I226" t="inlineStr">
        <is>
          <t>-</t>
        </is>
      </c>
      <c r="J226" t="inlineStr">
        <is>
          <t>Individual Contributor</t>
        </is>
      </c>
      <c r="K226" t="inlineStr">
        <is>
          <t>Chief Information Officer</t>
        </is>
      </c>
      <c r="L226" t="inlineStr">
        <is>
          <t>Sophia</t>
        </is>
      </c>
      <c r="M226" t="inlineStr">
        <is>
          <t>Kim</t>
        </is>
      </c>
      <c r="N226" t="inlineStr">
        <is>
          <t>-</t>
        </is>
      </c>
      <c r="O226">
        <f t="array" ref="O226">TRIM(LEFT(B226,MIN(IFERROR(FIND(Keywords!$A$1:$A$40,B226),LEN(B226)+1))-1))</f>
        <v/>
      </c>
      <c r="P226">
        <f>IF(F226="Active",1,0)</f>
        <v/>
      </c>
      <c r="Q226">
        <f>IF(F226="Inactive",1,0)</f>
        <v/>
      </c>
    </row>
    <row r="227">
      <c r="A227" t="inlineStr">
        <is>
          <t>LEAD0022225</t>
        </is>
      </c>
      <c r="B227" t="inlineStr">
        <is>
          <t>Titan Industries Co Ltd</t>
        </is>
      </c>
      <c r="C227" t="inlineStr">
        <is>
          <t>Singapore</t>
        </is>
      </c>
      <c r="D227" t="inlineStr">
        <is>
          <t>Construction / Property / Real Estate</t>
        </is>
      </c>
      <c r="E227" t="inlineStr">
        <is>
          <t>1,000 and above</t>
        </is>
      </c>
      <c r="F227" t="inlineStr">
        <is>
          <t>Active</t>
        </is>
      </c>
      <c r="G227" t="inlineStr">
        <is>
          <t>Main CRM</t>
        </is>
      </c>
      <c r="H227" t="inlineStr">
        <is>
          <t>-</t>
        </is>
      </c>
      <c r="I227" t="inlineStr">
        <is>
          <t>-</t>
        </is>
      </c>
      <c r="J227" t="inlineStr">
        <is>
          <t>Managerial</t>
        </is>
      </c>
      <c r="K227" t="inlineStr">
        <is>
          <t>Account Manager</t>
        </is>
      </c>
      <c r="L227" t="inlineStr">
        <is>
          <t>Ryan</t>
        </is>
      </c>
      <c r="M227" t="inlineStr">
        <is>
          <t>Reyes</t>
        </is>
      </c>
      <c r="N227" t="inlineStr">
        <is>
          <t>-</t>
        </is>
      </c>
      <c r="O227">
        <f t="array" ref="O227">TRIM(LEFT(B227,MIN(IFERROR(FIND(Keywords!$A$1:$A$40,B227),LEN(B227)+1))-1))</f>
        <v/>
      </c>
      <c r="P227">
        <f>IF(F227="Active",1,0)</f>
        <v/>
      </c>
      <c r="Q227">
        <f>IF(F227="Inactive",1,0)</f>
        <v/>
      </c>
    </row>
    <row r="228">
      <c r="A228" t="inlineStr">
        <is>
          <t>LEAD0022286</t>
        </is>
      </c>
      <c r="B228" t="inlineStr">
        <is>
          <t>Silverline Holdings Pte Ltd</t>
        </is>
      </c>
      <c r="C228" t="inlineStr">
        <is>
          <t>Australia</t>
        </is>
      </c>
      <c r="D228" t="inlineStr">
        <is>
          <t>Manufacturing</t>
        </is>
      </c>
      <c r="E228" t="inlineStr">
        <is>
          <t>1,000 and above</t>
        </is>
      </c>
      <c r="F228" t="inlineStr">
        <is>
          <t>Active</t>
        </is>
      </c>
      <c r="G228" t="inlineStr">
        <is>
          <t>Main CRM</t>
        </is>
      </c>
      <c r="H228" t="inlineStr">
        <is>
          <t>-</t>
        </is>
      </c>
      <c r="I228" t="inlineStr">
        <is>
          <t>-</t>
        </is>
      </c>
      <c r="J228" t="inlineStr">
        <is>
          <t>Director</t>
        </is>
      </c>
      <c r="K228" t="inlineStr">
        <is>
          <t>Country Manager</t>
        </is>
      </c>
      <c r="L228" t="inlineStr">
        <is>
          <t>Carlos</t>
        </is>
      </c>
      <c r="M228" t="inlineStr">
        <is>
          <t>Santos</t>
        </is>
      </c>
      <c r="N228" t="inlineStr">
        <is>
          <t>-</t>
        </is>
      </c>
      <c r="O228">
        <f t="array" ref="O228">TRIM(LEFT(B228,MIN(IFERROR(FIND(Keywords!$A$1:$A$40,B228),LEN(B228)+1))-1))</f>
        <v/>
      </c>
      <c r="P228">
        <f>IF(F228="Active",1,0)</f>
        <v/>
      </c>
      <c r="Q228">
        <f>IF(F228="Inactive",1,0)</f>
        <v/>
      </c>
    </row>
    <row r="229">
      <c r="A229" t="inlineStr">
        <is>
          <t>LEAD0022291</t>
        </is>
      </c>
      <c r="B229" t="inlineStr">
        <is>
          <t>Prime Dynamics Berhad</t>
        </is>
      </c>
      <c r="C229" t="inlineStr">
        <is>
          <t>Singapore</t>
        </is>
      </c>
      <c r="D229" t="inlineStr">
        <is>
          <t>Business / Professional Services / Consultancies</t>
        </is>
      </c>
      <c r="E229" t="inlineStr">
        <is>
          <t>1-49</t>
        </is>
      </c>
      <c r="F229" t="inlineStr">
        <is>
          <t>Active</t>
        </is>
      </c>
      <c r="G229" t="inlineStr">
        <is>
          <t>Main CRM</t>
        </is>
      </c>
      <c r="H229" t="inlineStr">
        <is>
          <t>-</t>
        </is>
      </c>
      <c r="I229" t="inlineStr">
        <is>
          <t>-</t>
        </is>
      </c>
      <c r="J229" t="inlineStr">
        <is>
          <t>Director</t>
        </is>
      </c>
      <c r="K229" t="inlineStr">
        <is>
          <t>Regional Sales Manager</t>
        </is>
      </c>
      <c r="L229" t="inlineStr">
        <is>
          <t>Mei</t>
        </is>
      </c>
      <c r="M229" t="inlineStr">
        <is>
          <t>Hassan</t>
        </is>
      </c>
      <c r="N229" t="inlineStr">
        <is>
          <t>-</t>
        </is>
      </c>
      <c r="O229">
        <f t="array" ref="O229">TRIM(LEFT(B229,MIN(IFERROR(FIND(Keywords!$A$1:$A$40,B229),LEN(B229)+1))-1))</f>
        <v/>
      </c>
      <c r="P229">
        <f>IF(F229="Active",1,0)</f>
        <v/>
      </c>
      <c r="Q229">
        <f>IF(F229="Inactive",1,0)</f>
        <v/>
      </c>
    </row>
    <row r="230">
      <c r="A230" t="inlineStr">
        <is>
          <t>LEAD0022417</t>
        </is>
      </c>
      <c r="B230" t="inlineStr">
        <is>
          <t>Pacific Partners Corp</t>
        </is>
      </c>
      <c r="C230" t="inlineStr">
        <is>
          <t>Australia</t>
        </is>
      </c>
      <c r="D230" t="inlineStr">
        <is>
          <t>Business / Professional Services / Consultancies</t>
        </is>
      </c>
      <c r="E230" t="inlineStr">
        <is>
          <t>1,000 and above</t>
        </is>
      </c>
      <c r="F230" t="inlineStr">
        <is>
          <t>Active</t>
        </is>
      </c>
      <c r="G230" t="inlineStr">
        <is>
          <t>Main CRM</t>
        </is>
      </c>
      <c r="H230" t="inlineStr">
        <is>
          <t>-</t>
        </is>
      </c>
      <c r="I230" t="inlineStr">
        <is>
          <t>-</t>
        </is>
      </c>
      <c r="J230" t="inlineStr">
        <is>
          <t>Managerial</t>
        </is>
      </c>
      <c r="K230" t="inlineStr">
        <is>
          <t>Chief Information Officer</t>
        </is>
      </c>
      <c r="L230" t="inlineStr">
        <is>
          <t>Marco</t>
        </is>
      </c>
      <c r="M230" t="inlineStr">
        <is>
          <t>Nguyen</t>
        </is>
      </c>
      <c r="N230" t="inlineStr">
        <is>
          <t>-</t>
        </is>
      </c>
      <c r="O230">
        <f t="array" ref="O230">TRIM(LEFT(B230,MIN(IFERROR(FIND(Keywords!$A$1:$A$40,B230),LEN(B230)+1))-1))</f>
        <v/>
      </c>
      <c r="P230">
        <f>IF(F230="Active",1,0)</f>
        <v/>
      </c>
      <c r="Q230">
        <f>IF(F230="Inactive",1,0)</f>
        <v/>
      </c>
    </row>
    <row r="231">
      <c r="A231" t="inlineStr">
        <is>
          <t>LEAD0022455</t>
        </is>
      </c>
      <c r="B231" t="inlineStr">
        <is>
          <t>Falcon Networks Co Ltd</t>
        </is>
      </c>
      <c r="C231" t="inlineStr">
        <is>
          <t>Philippines</t>
        </is>
      </c>
      <c r="D231" t="inlineStr">
        <is>
          <t>Manufacturing</t>
        </is>
      </c>
      <c r="E231" t="inlineStr">
        <is>
          <t>1,000 and above</t>
        </is>
      </c>
      <c r="F231" t="inlineStr">
        <is>
          <t>Inactive</t>
        </is>
      </c>
      <c r="G231" t="inlineStr">
        <is>
          <t>Main CRM</t>
        </is>
      </c>
      <c r="H231" t="inlineStr">
        <is>
          <t>-</t>
        </is>
      </c>
      <c r="I231" t="inlineStr">
        <is>
          <t>-</t>
        </is>
      </c>
      <c r="J231" t="inlineStr">
        <is>
          <t>Managerial</t>
        </is>
      </c>
      <c r="K231" t="inlineStr">
        <is>
          <t>Supply Chain Manager</t>
        </is>
      </c>
      <c r="L231" t="inlineStr">
        <is>
          <t>Ryan</t>
        </is>
      </c>
      <c r="M231" t="inlineStr">
        <is>
          <t>Kumar</t>
        </is>
      </c>
      <c r="N231" t="inlineStr">
        <is>
          <t>-</t>
        </is>
      </c>
      <c r="O231">
        <f t="array" ref="O231">TRIM(LEFT(B231,MIN(IFERROR(FIND(Keywords!$A$1:$A$40,B231),LEN(B231)+1))-1))</f>
        <v/>
      </c>
      <c r="P231">
        <f>IF(F231="Active",1,0)</f>
        <v/>
      </c>
      <c r="Q231">
        <f>IF(F231="Inactive",1,0)</f>
        <v/>
      </c>
    </row>
    <row r="232">
      <c r="A232" t="inlineStr">
        <is>
          <t>LEAD0022511</t>
        </is>
      </c>
      <c r="B232" t="inlineStr">
        <is>
          <t>Crescent Global Pte Ltd</t>
        </is>
      </c>
      <c r="C232" t="inlineStr">
        <is>
          <t>Singapore</t>
        </is>
      </c>
      <c r="D232" t="inlineStr">
        <is>
          <t>Transportation (Airline/Rail/Shipping/Logistics)</t>
        </is>
      </c>
      <c r="E232" t="inlineStr">
        <is>
          <t>500-999</t>
        </is>
      </c>
      <c r="F232" t="inlineStr">
        <is>
          <t>Active</t>
        </is>
      </c>
      <c r="G232" t="inlineStr">
        <is>
          <t>Main CRM</t>
        </is>
      </c>
      <c r="H232" t="inlineStr">
        <is>
          <t>-</t>
        </is>
      </c>
      <c r="I232" t="inlineStr">
        <is>
          <t>-</t>
        </is>
      </c>
      <c r="J232" t="inlineStr">
        <is>
          <t>Individual Contributor</t>
        </is>
      </c>
      <c r="K232" t="inlineStr">
        <is>
          <t>Chief Information Officer</t>
        </is>
      </c>
      <c r="L232" t="inlineStr">
        <is>
          <t>Somchai</t>
        </is>
      </c>
      <c r="M232" t="inlineStr">
        <is>
          <t>Silva</t>
        </is>
      </c>
      <c r="N232" t="inlineStr">
        <is>
          <t>-</t>
        </is>
      </c>
      <c r="O232">
        <f t="array" ref="O232">TRIM(LEFT(B232,MIN(IFERROR(FIND(Keywords!$A$1:$A$40,B232),LEN(B232)+1))-1))</f>
        <v/>
      </c>
      <c r="P232">
        <f>IF(F232="Active",1,0)</f>
        <v/>
      </c>
      <c r="Q232">
        <f>IF(F232="Inactive",1,0)</f>
        <v/>
      </c>
    </row>
    <row r="233">
      <c r="A233" t="inlineStr">
        <is>
          <t>LEAD0022545</t>
        </is>
      </c>
      <c r="B233" t="inlineStr">
        <is>
          <t>Falcon Systems Inc</t>
        </is>
      </c>
      <c r="C233" t="inlineStr">
        <is>
          <t>Singapore</t>
        </is>
      </c>
      <c r="D233" t="inlineStr">
        <is>
          <t>Business / Professional Services / Consultancies</t>
        </is>
      </c>
      <c r="E233" t="inlineStr">
        <is>
          <t>1-49</t>
        </is>
      </c>
      <c r="F233" t="inlineStr">
        <is>
          <t>Active</t>
        </is>
      </c>
      <c r="G233" t="inlineStr">
        <is>
          <t>Main CRM</t>
        </is>
      </c>
      <c r="H233" t="inlineStr">
        <is>
          <t>-</t>
        </is>
      </c>
      <c r="I233" t="inlineStr">
        <is>
          <t>-</t>
        </is>
      </c>
      <c r="J233" t="inlineStr">
        <is>
          <t>Director</t>
        </is>
      </c>
      <c r="K233" t="inlineStr">
        <is>
          <t>Compliance Officer</t>
        </is>
      </c>
      <c r="L233" t="inlineStr">
        <is>
          <t>Somchai</t>
        </is>
      </c>
      <c r="M233" t="inlineStr">
        <is>
          <t>Novak</t>
        </is>
      </c>
      <c r="N233" t="inlineStr">
        <is>
          <t>-</t>
        </is>
      </c>
      <c r="O233">
        <f t="array" ref="O233">TRIM(LEFT(B233,MIN(IFERROR(FIND(Keywords!$A$1:$A$40,B233),LEN(B233)+1))-1))</f>
        <v/>
      </c>
      <c r="P233">
        <f>IF(F233="Active",1,0)</f>
        <v/>
      </c>
      <c r="Q233">
        <f>IF(F233="Inactive",1,0)</f>
        <v/>
      </c>
    </row>
    <row r="234">
      <c r="A234" t="inlineStr">
        <is>
          <t>LEAD0022563</t>
        </is>
      </c>
      <c r="B234" t="inlineStr">
        <is>
          <t>Granite Holdings Sdn Bhd</t>
        </is>
      </c>
      <c r="C234" t="inlineStr">
        <is>
          <t>Singapore</t>
        </is>
      </c>
      <c r="D234" t="inlineStr">
        <is>
          <t>Utilities (Gas/Water/Electricity/Oil)</t>
        </is>
      </c>
      <c r="E234" t="inlineStr">
        <is>
          <t>500-999</t>
        </is>
      </c>
      <c r="F234" t="inlineStr">
        <is>
          <t>Active</t>
        </is>
      </c>
      <c r="G234" t="inlineStr">
        <is>
          <t>Main CRM</t>
        </is>
      </c>
      <c r="H234" t="inlineStr">
        <is>
          <t>-</t>
        </is>
      </c>
      <c r="I234" t="inlineStr">
        <is>
          <t>-</t>
        </is>
      </c>
      <c r="J234" t="inlineStr">
        <is>
          <t>Managerial</t>
        </is>
      </c>
      <c r="K234" t="inlineStr">
        <is>
          <t>Chief Information Officer</t>
        </is>
      </c>
      <c r="L234" t="inlineStr">
        <is>
          <t>Andi</t>
        </is>
      </c>
      <c r="M234" t="inlineStr">
        <is>
          <t>Lim</t>
        </is>
      </c>
      <c r="N234" t="inlineStr">
        <is>
          <t>-</t>
        </is>
      </c>
      <c r="O234">
        <f t="array" ref="O234">TRIM(LEFT(B234,MIN(IFERROR(FIND(Keywords!$A$1:$A$40,B234),LEN(B234)+1))-1))</f>
        <v/>
      </c>
      <c r="P234">
        <f>IF(F234="Active",1,0)</f>
        <v/>
      </c>
      <c r="Q234">
        <f>IF(F234="Inactive",1,0)</f>
        <v/>
      </c>
    </row>
    <row r="235">
      <c r="A235" t="inlineStr">
        <is>
          <t>LEAD0022742</t>
        </is>
      </c>
      <c r="B235" t="inlineStr">
        <is>
          <t>Granite Dynamics Inc</t>
        </is>
      </c>
      <c r="C235" t="inlineStr">
        <is>
          <t>Indonesia</t>
        </is>
      </c>
      <c r="D235" t="inlineStr">
        <is>
          <t>Travel / Hotels / Hospitality / Food and Beverage</t>
        </is>
      </c>
      <c r="E235" t="inlineStr">
        <is>
          <t>250-499</t>
        </is>
      </c>
      <c r="F235" t="inlineStr">
        <is>
          <t>Active</t>
        </is>
      </c>
      <c r="G235" t="inlineStr">
        <is>
          <t>Main CRM</t>
        </is>
      </c>
      <c r="H235" t="inlineStr">
        <is>
          <t>-</t>
        </is>
      </c>
      <c r="I235" t="inlineStr">
        <is>
          <t>-</t>
        </is>
      </c>
      <c r="J235" t="inlineStr">
        <is>
          <t>Managerial</t>
        </is>
      </c>
      <c r="K235" t="inlineStr">
        <is>
          <t>Project Manager</t>
        </is>
      </c>
      <c r="L235" t="inlineStr">
        <is>
          <t>Wei</t>
        </is>
      </c>
      <c r="M235" t="inlineStr">
        <is>
          <t>Ibrahim</t>
        </is>
      </c>
      <c r="N235" t="inlineStr">
        <is>
          <t>-</t>
        </is>
      </c>
      <c r="O235">
        <f t="array" ref="O235">TRIM(LEFT(B235,MIN(IFERROR(FIND(Keywords!$A$1:$A$40,B235),LEN(B235)+1))-1))</f>
        <v/>
      </c>
      <c r="P235">
        <f>IF(F235="Active",1,0)</f>
        <v/>
      </c>
      <c r="Q235">
        <f>IF(F235="Inactive",1,0)</f>
        <v/>
      </c>
    </row>
    <row r="236">
      <c r="A236" t="inlineStr">
        <is>
          <t>LEAD0022767</t>
        </is>
      </c>
      <c r="B236" t="inlineStr">
        <is>
          <t>Prime Enterprises Co Ltd</t>
        </is>
      </c>
      <c r="C236" t="inlineStr">
        <is>
          <t>Hong Kong</t>
        </is>
      </c>
      <c r="D236" t="inlineStr">
        <is>
          <t>Manufacturing</t>
        </is>
      </c>
      <c r="E236" t="inlineStr">
        <is>
          <t>250-499</t>
        </is>
      </c>
      <c r="F236" t="inlineStr">
        <is>
          <t>Active</t>
        </is>
      </c>
      <c r="G236" t="inlineStr">
        <is>
          <t>Main CRM</t>
        </is>
      </c>
      <c r="H236" t="inlineStr">
        <is>
          <t>-</t>
        </is>
      </c>
      <c r="I236" t="inlineStr">
        <is>
          <t>-</t>
        </is>
      </c>
      <c r="J236" t="inlineStr">
        <is>
          <t>Managerial</t>
        </is>
      </c>
      <c r="K236" t="inlineStr">
        <is>
          <t>Account Manager</t>
        </is>
      </c>
      <c r="L236" t="inlineStr">
        <is>
          <t>Sam</t>
        </is>
      </c>
      <c r="M236" t="inlineStr">
        <is>
          <t>Park</t>
        </is>
      </c>
      <c r="N236" t="inlineStr">
        <is>
          <t>-</t>
        </is>
      </c>
      <c r="O236">
        <f t="array" ref="O236">TRIM(LEFT(B236,MIN(IFERROR(FIND(Keywords!$A$1:$A$40,B236),LEN(B236)+1))-1))</f>
        <v/>
      </c>
      <c r="P236">
        <f>IF(F236="Active",1,0)</f>
        <v/>
      </c>
      <c r="Q236">
        <f>IF(F236="Inactive",1,0)</f>
        <v/>
      </c>
    </row>
    <row r="237">
      <c r="A237" t="inlineStr">
        <is>
          <t>LEAD0022907</t>
        </is>
      </c>
      <c r="B237" t="inlineStr">
        <is>
          <t>Pacific Holdings Co Ltd</t>
        </is>
      </c>
      <c r="C237" t="inlineStr">
        <is>
          <t>Malaysia</t>
        </is>
      </c>
      <c r="D237" t="inlineStr">
        <is>
          <t>Travel / Hotels / Hospitality / Food and Beverage</t>
        </is>
      </c>
      <c r="E237" t="inlineStr">
        <is>
          <t>250-499</t>
        </is>
      </c>
      <c r="F237" t="inlineStr">
        <is>
          <t>Active</t>
        </is>
      </c>
      <c r="G237" t="inlineStr">
        <is>
          <t>Main CRM</t>
        </is>
      </c>
      <c r="H237" t="inlineStr">
        <is>
          <t>-</t>
        </is>
      </c>
      <c r="I237" t="inlineStr">
        <is>
          <t>-</t>
        </is>
      </c>
      <c r="J237" t="inlineStr">
        <is>
          <t>Individual Contributor</t>
        </is>
      </c>
      <c r="K237" t="inlineStr">
        <is>
          <t>Compliance Officer</t>
        </is>
      </c>
      <c r="L237" t="inlineStr">
        <is>
          <t>Chloe</t>
        </is>
      </c>
      <c r="M237" t="inlineStr">
        <is>
          <t>Santos</t>
        </is>
      </c>
      <c r="N237" t="inlineStr">
        <is>
          <t>-</t>
        </is>
      </c>
      <c r="O237">
        <f t="array" ref="O237">TRIM(LEFT(B237,MIN(IFERROR(FIND(Keywords!$A$1:$A$40,B237),LEN(B237)+1))-1))</f>
        <v/>
      </c>
      <c r="P237">
        <f>IF(F237="Active",1,0)</f>
        <v/>
      </c>
      <c r="Q237">
        <f>IF(F237="Inactive",1,0)</f>
        <v/>
      </c>
    </row>
    <row r="238">
      <c r="A238" t="inlineStr">
        <is>
          <t>LEAD0022950</t>
        </is>
      </c>
      <c r="B238" t="inlineStr">
        <is>
          <t>Titan Logistics Inc</t>
        </is>
      </c>
      <c r="C238" t="inlineStr">
        <is>
          <t>Hong Kong</t>
        </is>
      </c>
      <c r="D238" t="inlineStr">
        <is>
          <t>Banking / Finance / Insurance / Investment</t>
        </is>
      </c>
      <c r="E238" t="inlineStr">
        <is>
          <t>1,000 and above</t>
        </is>
      </c>
      <c r="F238" t="inlineStr">
        <is>
          <t>Active</t>
        </is>
      </c>
      <c r="G238" t="inlineStr">
        <is>
          <t>Main CRM</t>
        </is>
      </c>
      <c r="H238" t="inlineStr">
        <is>
          <t>-</t>
        </is>
      </c>
      <c r="I238" t="inlineStr">
        <is>
          <t>-</t>
        </is>
      </c>
      <c r="J238" t="inlineStr">
        <is>
          <t>Director</t>
        </is>
      </c>
      <c r="K238" t="inlineStr">
        <is>
          <t>Operations Director</t>
        </is>
      </c>
      <c r="L238" t="inlineStr">
        <is>
          <t>Kenji</t>
        </is>
      </c>
      <c r="M238" t="inlineStr">
        <is>
          <t>Bautista</t>
        </is>
      </c>
      <c r="N238" t="inlineStr">
        <is>
          <t>-</t>
        </is>
      </c>
      <c r="O238">
        <f t="array" ref="O238">TRIM(LEFT(B238,MIN(IFERROR(FIND(Keywords!$A$1:$A$40,B238),LEN(B238)+1))-1))</f>
        <v/>
      </c>
      <c r="P238">
        <f>IF(F238="Active",1,0)</f>
        <v/>
      </c>
      <c r="Q238">
        <f>IF(F238="Inactive",1,0)</f>
        <v/>
      </c>
    </row>
    <row r="239">
      <c r="A239" t="inlineStr">
        <is>
          <t>LEAD0022965</t>
        </is>
      </c>
      <c r="B239" t="inlineStr">
        <is>
          <t>Lumen Solutions Sdn Bhd</t>
        </is>
      </c>
      <c r="C239" t="inlineStr">
        <is>
          <t>Malaysia</t>
        </is>
      </c>
      <c r="D239" t="inlineStr">
        <is>
          <t>IT / Computing / Internet / Networking</t>
        </is>
      </c>
      <c r="E239" t="inlineStr">
        <is>
          <t>50-99</t>
        </is>
      </c>
      <c r="F239" t="inlineStr">
        <is>
          <t>Active</t>
        </is>
      </c>
      <c r="G239" t="inlineStr">
        <is>
          <t>Main CRM</t>
        </is>
      </c>
      <c r="H239" t="inlineStr">
        <is>
          <t>-</t>
        </is>
      </c>
      <c r="I239" t="inlineStr">
        <is>
          <t>-</t>
        </is>
      </c>
      <c r="J239" t="inlineStr">
        <is>
          <t>Managerial</t>
        </is>
      </c>
      <c r="K239" t="inlineStr">
        <is>
          <t>Operations Director</t>
        </is>
      </c>
      <c r="L239" t="inlineStr">
        <is>
          <t>Tom</t>
        </is>
      </c>
      <c r="M239" t="inlineStr">
        <is>
          <t>Patel</t>
        </is>
      </c>
      <c r="N239" t="inlineStr">
        <is>
          <t>-</t>
        </is>
      </c>
      <c r="O239">
        <f t="array" ref="O239">TRIM(LEFT(B239,MIN(IFERROR(FIND(Keywords!$A$1:$A$40,B239),LEN(B239)+1))-1))</f>
        <v/>
      </c>
      <c r="P239">
        <f>IF(F239="Active",1,0)</f>
        <v/>
      </c>
      <c r="Q239">
        <f>IF(F239="Inactive",1,0)</f>
        <v/>
      </c>
    </row>
    <row r="240">
      <c r="A240" t="inlineStr">
        <is>
          <t>LEAD0023186</t>
        </is>
      </c>
      <c r="B240" t="inlineStr">
        <is>
          <t>Keystone Partners Ltd</t>
        </is>
      </c>
      <c r="C240" t="inlineStr">
        <is>
          <t>Philippines</t>
        </is>
      </c>
      <c r="D240" t="inlineStr">
        <is>
          <t>Travel / Hotels / Hospitality / Food and Beverage</t>
        </is>
      </c>
      <c r="E240" t="inlineStr">
        <is>
          <t>1,000 and above</t>
        </is>
      </c>
      <c r="F240" t="inlineStr">
        <is>
          <t>Inactive</t>
        </is>
      </c>
      <c r="G240" t="inlineStr">
        <is>
          <t>Main CRM</t>
        </is>
      </c>
      <c r="H240" t="inlineStr">
        <is>
          <t>-</t>
        </is>
      </c>
      <c r="I240" t="inlineStr">
        <is>
          <t>-</t>
        </is>
      </c>
      <c r="J240" t="inlineStr">
        <is>
          <t>Managerial</t>
        </is>
      </c>
      <c r="K240" t="inlineStr">
        <is>
          <t>Regional Sales Manager</t>
        </is>
      </c>
      <c r="L240" t="inlineStr">
        <is>
          <t>Hassan</t>
        </is>
      </c>
      <c r="M240" t="inlineStr">
        <is>
          <t>Mendoza</t>
        </is>
      </c>
      <c r="N240" t="inlineStr">
        <is>
          <t>https://example.com/in/hassan-mendoza-a034214c</t>
        </is>
      </c>
      <c r="O240">
        <f t="array" ref="O240">TRIM(LEFT(B240,MIN(IFERROR(FIND(Keywords!$A$1:$A$40,B240),LEN(B240)+1))-1))</f>
        <v/>
      </c>
      <c r="P240">
        <f>IF(F240="Active",1,0)</f>
        <v/>
      </c>
      <c r="Q240">
        <f>IF(F240="Inactive",1,0)</f>
        <v/>
      </c>
    </row>
    <row r="241">
      <c r="A241" t="inlineStr">
        <is>
          <t>LEAD0023296</t>
        </is>
      </c>
      <c r="B241" t="inlineStr">
        <is>
          <t>Northgate Systems Pte Ltd</t>
        </is>
      </c>
      <c r="C241" t="inlineStr">
        <is>
          <t>Singapore</t>
        </is>
      </c>
      <c r="D241" t="inlineStr">
        <is>
          <t>Education</t>
        </is>
      </c>
      <c r="E241" t="inlineStr">
        <is>
          <t>250-499</t>
        </is>
      </c>
      <c r="F241" t="inlineStr">
        <is>
          <t>Active</t>
        </is>
      </c>
      <c r="G241" t="inlineStr">
        <is>
          <t>Main CRM</t>
        </is>
      </c>
      <c r="H241" t="inlineStr">
        <is>
          <t>-</t>
        </is>
      </c>
      <c r="I241" t="inlineStr">
        <is>
          <t>-</t>
        </is>
      </c>
      <c r="J241" t="inlineStr">
        <is>
          <t>Managerial</t>
        </is>
      </c>
      <c r="K241" t="inlineStr">
        <is>
          <t>Chief Information Officer</t>
        </is>
      </c>
      <c r="L241" t="inlineStr">
        <is>
          <t>Daniel</t>
        </is>
      </c>
      <c r="M241" t="inlineStr">
        <is>
          <t>Novak</t>
        </is>
      </c>
      <c r="N241" t="inlineStr">
        <is>
          <t>-</t>
        </is>
      </c>
      <c r="O241">
        <f t="array" ref="O241">TRIM(LEFT(B241,MIN(IFERROR(FIND(Keywords!$A$1:$A$40,B241),LEN(B241)+1))-1))</f>
        <v/>
      </c>
      <c r="P241">
        <f>IF(F241="Active",1,0)</f>
        <v/>
      </c>
      <c r="Q241">
        <f>IF(F241="Inactive",1,0)</f>
        <v/>
      </c>
    </row>
    <row r="242">
      <c r="A242" t="inlineStr">
        <is>
          <t>LEAD0023303</t>
        </is>
      </c>
      <c r="B242" t="inlineStr">
        <is>
          <t>Falcon Solutions Co Ltd</t>
        </is>
      </c>
      <c r="C242" t="inlineStr">
        <is>
          <t>Singapore</t>
        </is>
      </c>
      <c r="D242" t="inlineStr">
        <is>
          <t>Retail / Wholesale / Import &amp; Export / Automotive</t>
        </is>
      </c>
      <c r="E242" t="inlineStr">
        <is>
          <t>250-499</t>
        </is>
      </c>
      <c r="F242" t="inlineStr">
        <is>
          <t>Active</t>
        </is>
      </c>
      <c r="G242" t="inlineStr">
        <is>
          <t>Main CRM</t>
        </is>
      </c>
      <c r="H242" t="inlineStr">
        <is>
          <t>-</t>
        </is>
      </c>
      <c r="I242" t="inlineStr">
        <is>
          <t>-</t>
        </is>
      </c>
      <c r="J242" t="inlineStr">
        <is>
          <t>Director</t>
        </is>
      </c>
      <c r="K242" t="inlineStr">
        <is>
          <t>Head of Procurement</t>
        </is>
      </c>
      <c r="L242" t="inlineStr">
        <is>
          <t>Mei</t>
        </is>
      </c>
      <c r="M242" t="inlineStr">
        <is>
          <t>Suzuki</t>
        </is>
      </c>
      <c r="N242" t="inlineStr">
        <is>
          <t>-</t>
        </is>
      </c>
      <c r="O242">
        <f t="array" ref="O242">TRIM(LEFT(B242,MIN(IFERROR(FIND(Keywords!$A$1:$A$40,B242),LEN(B242)+1))-1))</f>
        <v/>
      </c>
      <c r="P242">
        <f>IF(F242="Active",1,0)</f>
        <v/>
      </c>
      <c r="Q242">
        <f>IF(F242="Inactive",1,0)</f>
        <v/>
      </c>
    </row>
    <row r="243">
      <c r="A243" t="inlineStr">
        <is>
          <t>LEAD0023311</t>
        </is>
      </c>
      <c r="B243" t="inlineStr">
        <is>
          <t>Union Systems Inc</t>
        </is>
      </c>
      <c r="C243" t="inlineStr">
        <is>
          <t>Singapore</t>
        </is>
      </c>
      <c r="D243" t="inlineStr">
        <is>
          <t>Manufacturing</t>
        </is>
      </c>
      <c r="E243" t="inlineStr">
        <is>
          <t>250-499</t>
        </is>
      </c>
      <c r="F243" t="inlineStr">
        <is>
          <t>Active</t>
        </is>
      </c>
      <c r="G243" t="inlineStr">
        <is>
          <t>Main CRM</t>
        </is>
      </c>
      <c r="H243" t="inlineStr">
        <is>
          <t>-</t>
        </is>
      </c>
      <c r="I243" t="inlineStr">
        <is>
          <t>-</t>
        </is>
      </c>
      <c r="J243" t="inlineStr">
        <is>
          <t>Managerial</t>
        </is>
      </c>
      <c r="K243" t="inlineStr">
        <is>
          <t>Regional Sales Manager</t>
        </is>
      </c>
      <c r="L243" t="inlineStr">
        <is>
          <t>Mai</t>
        </is>
      </c>
      <c r="M243" t="inlineStr">
        <is>
          <t>Kim</t>
        </is>
      </c>
      <c r="N243" t="inlineStr">
        <is>
          <t>-</t>
        </is>
      </c>
      <c r="O243">
        <f t="array" ref="O243">TRIM(LEFT(B243,MIN(IFERROR(FIND(Keywords!$A$1:$A$40,B243),LEN(B243)+1))-1))</f>
        <v/>
      </c>
      <c r="P243">
        <f>IF(F243="Active",1,0)</f>
        <v/>
      </c>
      <c r="Q243">
        <f>IF(F243="Inactive",1,0)</f>
        <v/>
      </c>
    </row>
    <row r="244">
      <c r="A244" t="inlineStr">
        <is>
          <t>LEAD0023372</t>
        </is>
      </c>
      <c r="B244" t="inlineStr">
        <is>
          <t>Maple Industries Corp</t>
        </is>
      </c>
      <c r="C244" t="inlineStr">
        <is>
          <t>Hong Kong</t>
        </is>
      </c>
      <c r="D244" t="inlineStr">
        <is>
          <t>Business / Professional Services / Consultancies</t>
        </is>
      </c>
      <c r="E244" t="inlineStr">
        <is>
          <t>1,000 and above</t>
        </is>
      </c>
      <c r="F244" t="inlineStr">
        <is>
          <t>Active</t>
        </is>
      </c>
      <c r="G244" t="inlineStr">
        <is>
          <t>Main CRM</t>
        </is>
      </c>
      <c r="H244" t="inlineStr">
        <is>
          <t>-</t>
        </is>
      </c>
      <c r="I244" t="inlineStr">
        <is>
          <t>-</t>
        </is>
      </c>
      <c r="J244" t="inlineStr">
        <is>
          <t>Managerial</t>
        </is>
      </c>
      <c r="K244" t="inlineStr">
        <is>
          <t>Marketing Director</t>
        </is>
      </c>
      <c r="L244" t="inlineStr">
        <is>
          <t>Yusuf</t>
        </is>
      </c>
      <c r="M244" t="inlineStr">
        <is>
          <t>Aziz</t>
        </is>
      </c>
      <c r="N244" t="inlineStr">
        <is>
          <t>-</t>
        </is>
      </c>
      <c r="O244">
        <f t="array" ref="O244">TRIM(LEFT(B244,MIN(IFERROR(FIND(Keywords!$A$1:$A$40,B244),LEN(B244)+1))-1))</f>
        <v/>
      </c>
      <c r="P244">
        <f>IF(F244="Active",1,0)</f>
        <v/>
      </c>
      <c r="Q244">
        <f>IF(F244="Inactive",1,0)</f>
        <v/>
      </c>
    </row>
    <row r="245">
      <c r="A245" t="inlineStr">
        <is>
          <t>LEAD0023513</t>
        </is>
      </c>
      <c r="B245" t="inlineStr">
        <is>
          <t>Quantum Solutions Ltd</t>
        </is>
      </c>
      <c r="C245" t="inlineStr">
        <is>
          <t>Singapore</t>
        </is>
      </c>
      <c r="D245" t="inlineStr">
        <is>
          <t>IT / Computing / Internet / Networking</t>
        </is>
      </c>
      <c r="E245" t="inlineStr">
        <is>
          <t>1,000 and above</t>
        </is>
      </c>
      <c r="F245" t="inlineStr">
        <is>
          <t>Inactive</t>
        </is>
      </c>
      <c r="G245" t="inlineStr">
        <is>
          <t>Main CRM</t>
        </is>
      </c>
      <c r="H245" t="inlineStr">
        <is>
          <t>-</t>
        </is>
      </c>
      <c r="I245" t="inlineStr">
        <is>
          <t>-</t>
        </is>
      </c>
      <c r="J245" t="inlineStr">
        <is>
          <t>C-Level</t>
        </is>
      </c>
      <c r="K245" t="inlineStr">
        <is>
          <t>Marketing Director</t>
        </is>
      </c>
      <c r="L245" t="inlineStr">
        <is>
          <t>Ana</t>
        </is>
      </c>
      <c r="M245" t="inlineStr">
        <is>
          <t>Osman</t>
        </is>
      </c>
      <c r="N245" t="inlineStr">
        <is>
          <t>-</t>
        </is>
      </c>
      <c r="O245">
        <f t="array" ref="O245">TRIM(LEFT(B245,MIN(IFERROR(FIND(Keywords!$A$1:$A$40,B245),LEN(B245)+1))-1))</f>
        <v/>
      </c>
      <c r="P245">
        <f>IF(F245="Active",1,0)</f>
        <v/>
      </c>
      <c r="Q245">
        <f>IF(F245="Inactive",1,0)</f>
        <v/>
      </c>
    </row>
    <row r="246">
      <c r="A246" t="inlineStr">
        <is>
          <t>LEAD0023697</t>
        </is>
      </c>
      <c r="B246" t="inlineStr">
        <is>
          <t>Meridian Systems Ltd</t>
        </is>
      </c>
      <c r="C246" t="inlineStr">
        <is>
          <t>India</t>
        </is>
      </c>
      <c r="D246" t="inlineStr">
        <is>
          <t>Business / Professional Services / Consultancies</t>
        </is>
      </c>
      <c r="E246" t="inlineStr">
        <is>
          <t>1,000 and above</t>
        </is>
      </c>
      <c r="F246" t="inlineStr">
        <is>
          <t>Inactive</t>
        </is>
      </c>
      <c r="G246" t="inlineStr">
        <is>
          <t>Main CRM</t>
        </is>
      </c>
      <c r="H246" t="inlineStr">
        <is>
          <t>-</t>
        </is>
      </c>
      <c r="I246" t="inlineStr">
        <is>
          <t>-</t>
        </is>
      </c>
      <c r="J246" t="inlineStr">
        <is>
          <t>C-Level</t>
        </is>
      </c>
      <c r="K246" t="inlineStr">
        <is>
          <t>Head of Procurement</t>
        </is>
      </c>
      <c r="L246" t="inlineStr">
        <is>
          <t>Sam</t>
        </is>
      </c>
      <c r="M246" t="inlineStr">
        <is>
          <t>Aziz</t>
        </is>
      </c>
      <c r="N246" t="inlineStr">
        <is>
          <t>https://example.com/in/sam-aziz-2bab9bf1</t>
        </is>
      </c>
      <c r="O246">
        <f t="array" ref="O246">TRIM(LEFT(B246,MIN(IFERROR(FIND(Keywords!$A$1:$A$40,B246),LEN(B246)+1))-1))</f>
        <v/>
      </c>
      <c r="P246">
        <f>IF(F246="Active",1,0)</f>
        <v/>
      </c>
      <c r="Q246">
        <f>IF(F246="Inactive",1,0)</f>
        <v/>
      </c>
    </row>
    <row r="247">
      <c r="A247" t="inlineStr">
        <is>
          <t>LEAD0023708</t>
        </is>
      </c>
      <c r="B247" t="inlineStr">
        <is>
          <t>Falcon Networks Berhad</t>
        </is>
      </c>
      <c r="C247" t="inlineStr">
        <is>
          <t>Singapore</t>
        </is>
      </c>
      <c r="D247" t="inlineStr">
        <is>
          <t>Manufacturing</t>
        </is>
      </c>
      <c r="E247" t="inlineStr">
        <is>
          <t>500-999</t>
        </is>
      </c>
      <c r="F247" t="inlineStr">
        <is>
          <t>Active</t>
        </is>
      </c>
      <c r="G247" t="inlineStr">
        <is>
          <t>Main CRM</t>
        </is>
      </c>
      <c r="H247" t="inlineStr">
        <is>
          <t>-</t>
        </is>
      </c>
      <c r="I247" t="inlineStr">
        <is>
          <t>-</t>
        </is>
      </c>
      <c r="J247" t="inlineStr">
        <is>
          <t>Individual Contributor</t>
        </is>
      </c>
      <c r="K247" t="inlineStr">
        <is>
          <t>Chief Information Officer</t>
        </is>
      </c>
      <c r="L247" t="inlineStr">
        <is>
          <t>Linh</t>
        </is>
      </c>
      <c r="M247" t="inlineStr">
        <is>
          <t>Silva</t>
        </is>
      </c>
      <c r="N247" t="inlineStr">
        <is>
          <t>-</t>
        </is>
      </c>
      <c r="O247">
        <f t="array" ref="O247">TRIM(LEFT(B247,MIN(IFERROR(FIND(Keywords!$A$1:$A$40,B247),LEN(B247)+1))-1))</f>
        <v/>
      </c>
      <c r="P247">
        <f>IF(F247="Active",1,0)</f>
        <v/>
      </c>
      <c r="Q247">
        <f>IF(F247="Inactive",1,0)</f>
        <v/>
      </c>
    </row>
    <row r="248">
      <c r="A248" t="inlineStr">
        <is>
          <t>LEAD0023830</t>
        </is>
      </c>
      <c r="B248" t="inlineStr">
        <is>
          <t>Pacific Logistics Berhad</t>
        </is>
      </c>
      <c r="C248" t="inlineStr">
        <is>
          <t>Singapore</t>
        </is>
      </c>
      <c r="D248" t="inlineStr">
        <is>
          <t>Business / Professional Services / Consultancies</t>
        </is>
      </c>
      <c r="E248" t="inlineStr">
        <is>
          <t>500-999</t>
        </is>
      </c>
      <c r="F248" t="inlineStr">
        <is>
          <t>Active</t>
        </is>
      </c>
      <c r="G248" t="inlineStr">
        <is>
          <t>Main CRM</t>
        </is>
      </c>
      <c r="H248" t="inlineStr">
        <is>
          <t>-</t>
        </is>
      </c>
      <c r="I248" t="inlineStr">
        <is>
          <t>-</t>
        </is>
      </c>
      <c r="J248" t="inlineStr">
        <is>
          <t>C-Level</t>
        </is>
      </c>
      <c r="K248" t="inlineStr">
        <is>
          <t>Supply Chain Manager</t>
        </is>
      </c>
      <c r="L248" t="inlineStr">
        <is>
          <t>Priya</t>
        </is>
      </c>
      <c r="M248" t="inlineStr">
        <is>
          <t>Tan</t>
        </is>
      </c>
      <c r="N248" t="inlineStr">
        <is>
          <t>-</t>
        </is>
      </c>
      <c r="O248">
        <f t="array" ref="O248">TRIM(LEFT(B248,MIN(IFERROR(FIND(Keywords!$A$1:$A$40,B248),LEN(B248)+1))-1))</f>
        <v/>
      </c>
      <c r="P248">
        <f>IF(F248="Active",1,0)</f>
        <v/>
      </c>
      <c r="Q248">
        <f>IF(F248="Inactive",1,0)</f>
        <v/>
      </c>
    </row>
    <row r="249">
      <c r="A249" t="inlineStr">
        <is>
          <t>LEAD0023866</t>
        </is>
      </c>
      <c r="B249" t="inlineStr">
        <is>
          <t>Granite Enterprises Sdn Bhd</t>
        </is>
      </c>
      <c r="C249" t="inlineStr">
        <is>
          <t>Singapore</t>
        </is>
      </c>
      <c r="D249" t="inlineStr">
        <is>
          <t>Construction / Property / Real Estate</t>
        </is>
      </c>
      <c r="E249" t="inlineStr">
        <is>
          <t>1,000 and above</t>
        </is>
      </c>
      <c r="F249" t="inlineStr">
        <is>
          <t>Active</t>
        </is>
      </c>
      <c r="G249" t="inlineStr">
        <is>
          <t>Main CRM</t>
        </is>
      </c>
      <c r="H249" t="inlineStr">
        <is>
          <t>-</t>
        </is>
      </c>
      <c r="I249" t="inlineStr">
        <is>
          <t>-</t>
        </is>
      </c>
      <c r="J249" t="inlineStr">
        <is>
          <t>C-Level</t>
        </is>
      </c>
      <c r="K249" t="inlineStr">
        <is>
          <t>IT Manager</t>
        </is>
      </c>
      <c r="L249" t="inlineStr">
        <is>
          <t>Sophia</t>
        </is>
      </c>
      <c r="M249" t="inlineStr">
        <is>
          <t>Park</t>
        </is>
      </c>
      <c r="N249" t="inlineStr">
        <is>
          <t>-</t>
        </is>
      </c>
      <c r="O249">
        <f t="array" ref="O249">TRIM(LEFT(B249,MIN(IFERROR(FIND(Keywords!$A$1:$A$40,B249),LEN(B249)+1))-1))</f>
        <v/>
      </c>
      <c r="P249">
        <f>IF(F249="Active",1,0)</f>
        <v/>
      </c>
      <c r="Q249">
        <f>IF(F249="Inactive",1,0)</f>
        <v/>
      </c>
    </row>
    <row r="250">
      <c r="A250" t="inlineStr">
        <is>
          <t>LEAD0023897</t>
        </is>
      </c>
      <c r="B250" t="inlineStr">
        <is>
          <t>Northgate Solutions Ltd</t>
        </is>
      </c>
      <c r="C250" t="inlineStr">
        <is>
          <t>Philippines</t>
        </is>
      </c>
      <c r="D250" t="inlineStr">
        <is>
          <t>Construction / Property / Real Estate</t>
        </is>
      </c>
      <c r="E250" t="inlineStr">
        <is>
          <t>500-999</t>
        </is>
      </c>
      <c r="F250" t="inlineStr">
        <is>
          <t>Inactive</t>
        </is>
      </c>
      <c r="G250" t="inlineStr">
        <is>
          <t>Main CRM</t>
        </is>
      </c>
      <c r="H250" t="inlineStr">
        <is>
          <t>-</t>
        </is>
      </c>
      <c r="I250" t="inlineStr">
        <is>
          <t>-</t>
        </is>
      </c>
      <c r="J250" t="inlineStr">
        <is>
          <t>C-Level</t>
        </is>
      </c>
      <c r="K250" t="inlineStr">
        <is>
          <t>Senior Engineer</t>
        </is>
      </c>
      <c r="L250" t="inlineStr">
        <is>
          <t>Mary</t>
        </is>
      </c>
      <c r="M250" t="inlineStr">
        <is>
          <t>Bautista</t>
        </is>
      </c>
      <c r="N250" t="inlineStr">
        <is>
          <t>https://example.com/in/mary-bautista-0391e535</t>
        </is>
      </c>
      <c r="O250">
        <f t="array" ref="O250">TRIM(LEFT(B250,MIN(IFERROR(FIND(Keywords!$A$1:$A$40,B250),LEN(B250)+1))-1))</f>
        <v/>
      </c>
      <c r="P250">
        <f>IF(F250="Active",1,0)</f>
        <v/>
      </c>
      <c r="Q250">
        <f>IF(F250="Inactive",1,0)</f>
        <v/>
      </c>
    </row>
    <row r="251">
      <c r="A251" t="inlineStr">
        <is>
          <t>LEAD0023966</t>
        </is>
      </c>
      <c r="B251" t="inlineStr">
        <is>
          <t>Crescent Ventures Pte Ltd</t>
        </is>
      </c>
      <c r="C251" t="inlineStr">
        <is>
          <t>Hong Kong</t>
        </is>
      </c>
      <c r="D251" t="inlineStr">
        <is>
          <t>Retail / Wholesale / Import &amp; Export / Automotive</t>
        </is>
      </c>
      <c r="E251" t="inlineStr">
        <is>
          <t>1,000 and above</t>
        </is>
      </c>
      <c r="F251" t="inlineStr">
        <is>
          <t>Active</t>
        </is>
      </c>
      <c r="G251" t="inlineStr">
        <is>
          <t>Main CRM</t>
        </is>
      </c>
      <c r="H251" t="inlineStr">
        <is>
          <t>-</t>
        </is>
      </c>
      <c r="I251" t="inlineStr">
        <is>
          <t>-</t>
        </is>
      </c>
      <c r="J251" t="inlineStr">
        <is>
          <t>Individual Contributor</t>
        </is>
      </c>
      <c r="K251" t="inlineStr">
        <is>
          <t>Assistant Vice President</t>
        </is>
      </c>
      <c r="L251" t="inlineStr">
        <is>
          <t>Yusuf</t>
        </is>
      </c>
      <c r="M251" t="inlineStr">
        <is>
          <t>Hassan</t>
        </is>
      </c>
      <c r="N251" t="inlineStr">
        <is>
          <t>-</t>
        </is>
      </c>
      <c r="O251">
        <f t="array" ref="O251">TRIM(LEFT(B251,MIN(IFERROR(FIND(Keywords!$A$1:$A$40,B251),LEN(B251)+1))-1))</f>
        <v/>
      </c>
      <c r="P251">
        <f>IF(F251="Active",1,0)</f>
        <v/>
      </c>
      <c r="Q251">
        <f>IF(F251="Inactive",1,0)</f>
        <v/>
      </c>
    </row>
    <row r="252">
      <c r="A252" t="inlineStr">
        <is>
          <t>LEAD0023984</t>
        </is>
      </c>
      <c r="B252" t="inlineStr">
        <is>
          <t>Northgate Consulting Sdn Bhd</t>
        </is>
      </c>
      <c r="C252" t="inlineStr">
        <is>
          <t>Hong Kong</t>
        </is>
      </c>
      <c r="D252" t="inlineStr">
        <is>
          <t>Healthcare</t>
        </is>
      </c>
      <c r="E252" t="inlineStr">
        <is>
          <t>1,000 and above</t>
        </is>
      </c>
      <c r="F252" t="inlineStr">
        <is>
          <t>Inactive</t>
        </is>
      </c>
      <c r="G252" t="inlineStr">
        <is>
          <t>Main CRM</t>
        </is>
      </c>
      <c r="H252" t="inlineStr">
        <is>
          <t>-</t>
        </is>
      </c>
      <c r="I252" t="inlineStr">
        <is>
          <t>-</t>
        </is>
      </c>
      <c r="J252" t="inlineStr">
        <is>
          <t>Managerial</t>
        </is>
      </c>
      <c r="K252" t="inlineStr">
        <is>
          <t>Chief Information Officer</t>
        </is>
      </c>
      <c r="L252" t="inlineStr">
        <is>
          <t>Hiroshi</t>
        </is>
      </c>
      <c r="M252" t="inlineStr">
        <is>
          <t>Reyes</t>
        </is>
      </c>
      <c r="N252" t="inlineStr">
        <is>
          <t>-</t>
        </is>
      </c>
      <c r="O252">
        <f t="array" ref="O252">TRIM(LEFT(B252,MIN(IFERROR(FIND(Keywords!$A$1:$A$40,B252),LEN(B252)+1))-1))</f>
        <v/>
      </c>
      <c r="P252">
        <f>IF(F252="Active",1,0)</f>
        <v/>
      </c>
      <c r="Q252">
        <f>IF(F252="Inactive",1,0)</f>
        <v/>
      </c>
    </row>
    <row r="253">
      <c r="A253" t="inlineStr">
        <is>
          <t>LEAD0023999</t>
        </is>
      </c>
      <c r="B253" t="inlineStr">
        <is>
          <t>Union Global Berhad</t>
        </is>
      </c>
      <c r="C253" t="inlineStr">
        <is>
          <t>Hong Kong</t>
        </is>
      </c>
      <c r="D253" t="inlineStr">
        <is>
          <t>Retail / Wholesale / Import &amp; Export / Automotive</t>
        </is>
      </c>
      <c r="E253" t="inlineStr">
        <is>
          <t>250-499</t>
        </is>
      </c>
      <c r="F253" t="inlineStr">
        <is>
          <t>Active</t>
        </is>
      </c>
      <c r="G253" t="inlineStr">
        <is>
          <t>Main CRM</t>
        </is>
      </c>
      <c r="H253" t="inlineStr">
        <is>
          <t>-</t>
        </is>
      </c>
      <c r="I253" t="inlineStr">
        <is>
          <t>-</t>
        </is>
      </c>
      <c r="J253" t="inlineStr">
        <is>
          <t>Managerial</t>
        </is>
      </c>
      <c r="K253" t="inlineStr">
        <is>
          <t>Account Manager</t>
        </is>
      </c>
      <c r="L253" t="inlineStr">
        <is>
          <t>Andi</t>
        </is>
      </c>
      <c r="M253" t="inlineStr">
        <is>
          <t>Mendoza</t>
        </is>
      </c>
      <c r="N253" t="inlineStr">
        <is>
          <t>-</t>
        </is>
      </c>
      <c r="O253">
        <f t="array" ref="O253">TRIM(LEFT(B253,MIN(IFERROR(FIND(Keywords!$A$1:$A$40,B253),LEN(B253)+1))-1))</f>
        <v/>
      </c>
      <c r="P253">
        <f>IF(F253="Active",1,0)</f>
        <v/>
      </c>
      <c r="Q253">
        <f>IF(F253="Inactive",1,0)</f>
        <v/>
      </c>
    </row>
    <row r="254">
      <c r="A254" t="inlineStr">
        <is>
          <t>LEAD0024033</t>
        </is>
      </c>
      <c r="B254" t="inlineStr">
        <is>
          <t>Granite Group Berhad</t>
        </is>
      </c>
      <c r="C254" t="inlineStr">
        <is>
          <t>Malaysia</t>
        </is>
      </c>
      <c r="D254" t="inlineStr">
        <is>
          <t>Business / Professional Services / Consultancies</t>
        </is>
      </c>
      <c r="E254" t="inlineStr">
        <is>
          <t>1,000 and above</t>
        </is>
      </c>
      <c r="F254" t="inlineStr">
        <is>
          <t>Active</t>
        </is>
      </c>
      <c r="G254" t="inlineStr">
        <is>
          <t>Main CRM</t>
        </is>
      </c>
      <c r="H254" t="inlineStr">
        <is>
          <t>-</t>
        </is>
      </c>
      <c r="I254" t="inlineStr">
        <is>
          <t>-</t>
        </is>
      </c>
      <c r="J254" t="inlineStr">
        <is>
          <t>C-Level</t>
        </is>
      </c>
      <c r="K254" t="inlineStr">
        <is>
          <t>Compliance Officer</t>
        </is>
      </c>
      <c r="L254" t="inlineStr">
        <is>
          <t>Chloe</t>
        </is>
      </c>
      <c r="M254" t="inlineStr">
        <is>
          <t>Suzuki</t>
        </is>
      </c>
      <c r="N254" t="inlineStr">
        <is>
          <t>-</t>
        </is>
      </c>
      <c r="O254">
        <f t="array" ref="O254">TRIM(LEFT(B254,MIN(IFERROR(FIND(Keywords!$A$1:$A$40,B254),LEN(B254)+1))-1))</f>
        <v/>
      </c>
      <c r="P254">
        <f>IF(F254="Active",1,0)</f>
        <v/>
      </c>
      <c r="Q254">
        <f>IF(F254="Inactive",1,0)</f>
        <v/>
      </c>
    </row>
    <row r="255">
      <c r="A255" t="inlineStr">
        <is>
          <t>LEAD0024200</t>
        </is>
      </c>
      <c r="B255" t="inlineStr">
        <is>
          <t>Keystone Holdings Pte Ltd</t>
        </is>
      </c>
      <c r="C255" t="inlineStr">
        <is>
          <t>Vietnam</t>
        </is>
      </c>
      <c r="D255" t="inlineStr">
        <is>
          <t>IT / Computing / Internet / Networking</t>
        </is>
      </c>
      <c r="E255" t="inlineStr">
        <is>
          <t>1,000 and above</t>
        </is>
      </c>
      <c r="F255" t="inlineStr">
        <is>
          <t>Inactive</t>
        </is>
      </c>
      <c r="G255" t="inlineStr">
        <is>
          <t>Main CRM</t>
        </is>
      </c>
      <c r="H255" t="inlineStr">
        <is>
          <t>-</t>
        </is>
      </c>
      <c r="I255" t="inlineStr">
        <is>
          <t>-</t>
        </is>
      </c>
      <c r="J255" t="inlineStr">
        <is>
          <t>Managerial</t>
        </is>
      </c>
      <c r="K255" t="inlineStr">
        <is>
          <t>Account Manager</t>
        </is>
      </c>
      <c r="L255" t="inlineStr">
        <is>
          <t>Dewi</t>
        </is>
      </c>
      <c r="M255" t="inlineStr">
        <is>
          <t>Novak</t>
        </is>
      </c>
      <c r="N255" t="inlineStr">
        <is>
          <t>-</t>
        </is>
      </c>
      <c r="O255">
        <f t="array" ref="O255">TRIM(LEFT(B255,MIN(IFERROR(FIND(Keywords!$A$1:$A$40,B255),LEN(B255)+1))-1))</f>
        <v/>
      </c>
      <c r="P255">
        <f>IF(F255="Active",1,0)</f>
        <v/>
      </c>
      <c r="Q255">
        <f>IF(F255="Inactive",1,0)</f>
        <v/>
      </c>
    </row>
    <row r="256">
      <c r="A256" t="inlineStr">
        <is>
          <t>LEAD0024406</t>
        </is>
      </c>
      <c r="B256" t="inlineStr">
        <is>
          <t>Oakridge Logistics Corp</t>
        </is>
      </c>
      <c r="C256" t="inlineStr">
        <is>
          <t>Hong Kong</t>
        </is>
      </c>
      <c r="D256" t="inlineStr">
        <is>
          <t>Retail / Wholesale / Import &amp; Export / Automotive</t>
        </is>
      </c>
      <c r="E256" t="inlineStr">
        <is>
          <t>250-499</t>
        </is>
      </c>
      <c r="F256" t="inlineStr">
        <is>
          <t>Inactive</t>
        </is>
      </c>
      <c r="G256" t="inlineStr">
        <is>
          <t>Main CRM</t>
        </is>
      </c>
      <c r="H256" t="inlineStr">
        <is>
          <t>-</t>
        </is>
      </c>
      <c r="I256" t="inlineStr">
        <is>
          <t>-</t>
        </is>
      </c>
      <c r="J256" t="inlineStr">
        <is>
          <t>C-Level</t>
        </is>
      </c>
      <c r="K256" t="inlineStr">
        <is>
          <t>General Manager</t>
        </is>
      </c>
      <c r="L256" t="inlineStr">
        <is>
          <t>Ryan</t>
        </is>
      </c>
      <c r="M256" t="inlineStr">
        <is>
          <t>Murphy</t>
        </is>
      </c>
      <c r="N256" t="inlineStr">
        <is>
          <t>-</t>
        </is>
      </c>
      <c r="O256">
        <f t="array" ref="O256">TRIM(LEFT(B256,MIN(IFERROR(FIND(Keywords!$A$1:$A$40,B256),LEN(B256)+1))-1))</f>
        <v/>
      </c>
      <c r="P256">
        <f>IF(F256="Active",1,0)</f>
        <v/>
      </c>
      <c r="Q256">
        <f>IF(F256="Inactive",1,0)</f>
        <v/>
      </c>
    </row>
    <row r="257">
      <c r="A257" t="inlineStr">
        <is>
          <t>LEAD0024657</t>
        </is>
      </c>
      <c r="B257" t="inlineStr">
        <is>
          <t>Orion Holdings Ltd</t>
        </is>
      </c>
      <c r="C257" t="inlineStr">
        <is>
          <t>Malaysia</t>
        </is>
      </c>
      <c r="D257" t="inlineStr">
        <is>
          <t>Manufacturing</t>
        </is>
      </c>
      <c r="E257" t="inlineStr">
        <is>
          <t>250-499</t>
        </is>
      </c>
      <c r="F257" t="inlineStr">
        <is>
          <t>Active</t>
        </is>
      </c>
      <c r="G257" t="inlineStr">
        <is>
          <t>Main CRM</t>
        </is>
      </c>
      <c r="H257" t="inlineStr">
        <is>
          <t>-</t>
        </is>
      </c>
      <c r="I257" t="inlineStr">
        <is>
          <t>-</t>
        </is>
      </c>
      <c r="J257" t="inlineStr">
        <is>
          <t>Managerial</t>
        </is>
      </c>
      <c r="K257" t="inlineStr">
        <is>
          <t>IT Manager</t>
        </is>
      </c>
      <c r="L257" t="inlineStr">
        <is>
          <t>Nguyen</t>
        </is>
      </c>
      <c r="M257" t="inlineStr">
        <is>
          <t>Bautista</t>
        </is>
      </c>
      <c r="N257" t="inlineStr">
        <is>
          <t>-</t>
        </is>
      </c>
      <c r="O257">
        <f t="array" ref="O257">TRIM(LEFT(B257,MIN(IFERROR(FIND(Keywords!$A$1:$A$40,B257),LEN(B257)+1))-1))</f>
        <v/>
      </c>
      <c r="P257">
        <f>IF(F257="Active",1,0)</f>
        <v/>
      </c>
      <c r="Q257">
        <f>IF(F257="Inactive",1,0)</f>
        <v/>
      </c>
    </row>
    <row r="258">
      <c r="A258" t="inlineStr">
        <is>
          <t>LEAD0024933</t>
        </is>
      </c>
      <c r="B258" t="inlineStr">
        <is>
          <t>Ironwood Systems Berhad</t>
        </is>
      </c>
      <c r="C258" t="inlineStr">
        <is>
          <t>Hong Kong</t>
        </is>
      </c>
      <c r="D258" t="inlineStr">
        <is>
          <t>Banking / Finance / Insurance / Investment</t>
        </is>
      </c>
      <c r="E258" t="inlineStr">
        <is>
          <t>1,000 and above</t>
        </is>
      </c>
      <c r="F258" t="inlineStr">
        <is>
          <t>Active</t>
        </is>
      </c>
      <c r="G258" t="inlineStr">
        <is>
          <t>Main CRM</t>
        </is>
      </c>
      <c r="H258" t="inlineStr">
        <is>
          <t>-</t>
        </is>
      </c>
      <c r="I258" t="inlineStr">
        <is>
          <t>-</t>
        </is>
      </c>
      <c r="J258" t="inlineStr">
        <is>
          <t>C-Level</t>
        </is>
      </c>
      <c r="K258" t="inlineStr">
        <is>
          <t>IT Manager</t>
        </is>
      </c>
      <c r="L258" t="inlineStr">
        <is>
          <t>Yusuf</t>
        </is>
      </c>
      <c r="M258" t="inlineStr">
        <is>
          <t>Wong</t>
        </is>
      </c>
      <c r="N258" t="inlineStr">
        <is>
          <t>-</t>
        </is>
      </c>
      <c r="O258">
        <f t="array" ref="O258">TRIM(LEFT(B258,MIN(IFERROR(FIND(Keywords!$A$1:$A$40,B258),LEN(B258)+1))-1))</f>
        <v/>
      </c>
      <c r="P258">
        <f>IF(F258="Active",1,0)</f>
        <v/>
      </c>
      <c r="Q258">
        <f>IF(F258="Inactive",1,0)</f>
        <v/>
      </c>
    </row>
    <row r="259">
      <c r="A259" t="inlineStr">
        <is>
          <t>LEAD0025189</t>
        </is>
      </c>
      <c r="B259" t="inlineStr">
        <is>
          <t>Juniper Technologies Co Ltd</t>
        </is>
      </c>
      <c r="C259" t="inlineStr">
        <is>
          <t>Philippines</t>
        </is>
      </c>
      <c r="D259" t="inlineStr">
        <is>
          <t>Banking / Finance / Insurance / Investment</t>
        </is>
      </c>
      <c r="E259" t="inlineStr">
        <is>
          <t>1,000 and above</t>
        </is>
      </c>
      <c r="F259" t="inlineStr">
        <is>
          <t>Active</t>
        </is>
      </c>
      <c r="G259" t="inlineStr">
        <is>
          <t>Main CRM</t>
        </is>
      </c>
      <c r="H259" t="inlineStr">
        <is>
          <t>-</t>
        </is>
      </c>
      <c r="I259" t="inlineStr">
        <is>
          <t>-</t>
        </is>
      </c>
      <c r="J259" t="inlineStr">
        <is>
          <t>Individual Contributor</t>
        </is>
      </c>
      <c r="K259" t="inlineStr">
        <is>
          <t>Assistant Vice President</t>
        </is>
      </c>
      <c r="L259" t="inlineStr">
        <is>
          <t>Carlos</t>
        </is>
      </c>
      <c r="M259" t="inlineStr">
        <is>
          <t>Santos</t>
        </is>
      </c>
      <c r="N259" t="inlineStr">
        <is>
          <t>-</t>
        </is>
      </c>
      <c r="O259">
        <f t="array" ref="O259">TRIM(LEFT(B259,MIN(IFERROR(FIND(Keywords!$A$1:$A$40,B259),LEN(B259)+1))-1))</f>
        <v/>
      </c>
      <c r="P259">
        <f>IF(F259="Active",1,0)</f>
        <v/>
      </c>
      <c r="Q259">
        <f>IF(F259="Inactive",1,0)</f>
        <v/>
      </c>
    </row>
    <row r="260">
      <c r="A260" t="inlineStr">
        <is>
          <t>LEAD0025284</t>
        </is>
      </c>
      <c r="B260" t="inlineStr">
        <is>
          <t>Summit Ventures Sdn Bhd</t>
        </is>
      </c>
      <c r="C260" t="inlineStr">
        <is>
          <t>Australia</t>
        </is>
      </c>
      <c r="D260" t="inlineStr">
        <is>
          <t>Government / Public Services / Military</t>
        </is>
      </c>
      <c r="E260" t="inlineStr">
        <is>
          <t>250-499</t>
        </is>
      </c>
      <c r="F260" t="inlineStr">
        <is>
          <t>Active</t>
        </is>
      </c>
      <c r="G260" t="inlineStr">
        <is>
          <t>Main CRM</t>
        </is>
      </c>
      <c r="H260" t="inlineStr">
        <is>
          <t>-</t>
        </is>
      </c>
      <c r="I260" t="inlineStr">
        <is>
          <t>-</t>
        </is>
      </c>
      <c r="J260" t="inlineStr">
        <is>
          <t>Managerial</t>
        </is>
      </c>
      <c r="K260" t="inlineStr">
        <is>
          <t>Regional Sales Manager</t>
        </is>
      </c>
      <c r="L260" t="inlineStr">
        <is>
          <t>Chloe</t>
        </is>
      </c>
      <c r="M260" t="inlineStr">
        <is>
          <t>Park</t>
        </is>
      </c>
      <c r="N260" t="inlineStr">
        <is>
          <t>-</t>
        </is>
      </c>
      <c r="O260">
        <f t="array" ref="O260">TRIM(LEFT(B260,MIN(IFERROR(FIND(Keywords!$A$1:$A$40,B260),LEN(B260)+1))-1))</f>
        <v/>
      </c>
      <c r="P260">
        <f>IF(F260="Active",1,0)</f>
        <v/>
      </c>
      <c r="Q260">
        <f>IF(F260="Inactive",1,0)</f>
        <v/>
      </c>
    </row>
    <row r="261">
      <c r="A261" t="inlineStr">
        <is>
          <t>LEAD0025464</t>
        </is>
      </c>
      <c r="B261" t="inlineStr">
        <is>
          <t>Oakridge Global Co Ltd</t>
        </is>
      </c>
      <c r="C261" t="inlineStr">
        <is>
          <t>Singapore</t>
        </is>
      </c>
      <c r="D261" t="inlineStr">
        <is>
          <t>Retail / Wholesale / Import &amp; Export / Automotive</t>
        </is>
      </c>
      <c r="E261" t="inlineStr">
        <is>
          <t>500-999</t>
        </is>
      </c>
      <c r="F261" t="inlineStr">
        <is>
          <t>Active</t>
        </is>
      </c>
      <c r="G261" t="inlineStr">
        <is>
          <t>Main CRM</t>
        </is>
      </c>
      <c r="H261" t="inlineStr">
        <is>
          <t>-</t>
        </is>
      </c>
      <c r="I261" t="inlineStr">
        <is>
          <t>-</t>
        </is>
      </c>
      <c r="J261" t="inlineStr">
        <is>
          <t>Managerial</t>
        </is>
      </c>
      <c r="K261" t="inlineStr">
        <is>
          <t>IT Manager</t>
        </is>
      </c>
      <c r="L261" t="inlineStr">
        <is>
          <t>Sophia</t>
        </is>
      </c>
      <c r="M261" t="inlineStr">
        <is>
          <t>Patel</t>
        </is>
      </c>
      <c r="N261" t="inlineStr">
        <is>
          <t>-</t>
        </is>
      </c>
      <c r="O261">
        <f t="array" ref="O261">TRIM(LEFT(B261,MIN(IFERROR(FIND(Keywords!$A$1:$A$40,B261),LEN(B261)+1))-1))</f>
        <v/>
      </c>
      <c r="P261">
        <f>IF(F261="Active",1,0)</f>
        <v/>
      </c>
      <c r="Q261">
        <f>IF(F261="Inactive",1,0)</f>
        <v/>
      </c>
    </row>
    <row r="262">
      <c r="A262" t="inlineStr">
        <is>
          <t>LEAD0025622</t>
        </is>
      </c>
      <c r="B262" t="inlineStr">
        <is>
          <t>Crescent Group Inc</t>
        </is>
      </c>
      <c r="C262" t="inlineStr">
        <is>
          <t>Singapore</t>
        </is>
      </c>
      <c r="D262" t="inlineStr">
        <is>
          <t>Banking / Finance / Insurance / Investment</t>
        </is>
      </c>
      <c r="E262" t="inlineStr">
        <is>
          <t>1,000 and above</t>
        </is>
      </c>
      <c r="F262" t="inlineStr">
        <is>
          <t>Active</t>
        </is>
      </c>
      <c r="G262" t="inlineStr">
        <is>
          <t>Main CRM</t>
        </is>
      </c>
      <c r="H262" t="inlineStr">
        <is>
          <t>-</t>
        </is>
      </c>
      <c r="I262" t="inlineStr">
        <is>
          <t>-</t>
        </is>
      </c>
      <c r="J262" t="inlineStr">
        <is>
          <t>Managerial</t>
        </is>
      </c>
      <c r="K262" t="inlineStr">
        <is>
          <t>Finance Manager</t>
        </is>
      </c>
      <c r="L262" t="inlineStr">
        <is>
          <t>Nguyen</t>
        </is>
      </c>
      <c r="M262" t="inlineStr">
        <is>
          <t>Wong</t>
        </is>
      </c>
      <c r="N262" t="inlineStr">
        <is>
          <t>-</t>
        </is>
      </c>
      <c r="O262">
        <f t="array" ref="O262">TRIM(LEFT(B262,MIN(IFERROR(FIND(Keywords!$A$1:$A$40,B262),LEN(B262)+1))-1))</f>
        <v/>
      </c>
      <c r="P262">
        <f>IF(F262="Active",1,0)</f>
        <v/>
      </c>
      <c r="Q262">
        <f>IF(F262="Inactive",1,0)</f>
        <v/>
      </c>
    </row>
    <row r="263">
      <c r="A263" t="inlineStr">
        <is>
          <t>LEAD0025714</t>
        </is>
      </c>
      <c r="B263" t="inlineStr">
        <is>
          <t>Union Global Berhad</t>
        </is>
      </c>
      <c r="C263" t="inlineStr">
        <is>
          <t>Hong Kong</t>
        </is>
      </c>
      <c r="D263" t="inlineStr">
        <is>
          <t>Retail / Wholesale / Import &amp; Export / Automotive</t>
        </is>
      </c>
      <c r="E263" t="inlineStr">
        <is>
          <t>250-499</t>
        </is>
      </c>
      <c r="F263" t="inlineStr">
        <is>
          <t>Active</t>
        </is>
      </c>
      <c r="G263" t="inlineStr">
        <is>
          <t>Main CRM</t>
        </is>
      </c>
      <c r="H263" t="inlineStr">
        <is>
          <t>-</t>
        </is>
      </c>
      <c r="I263" t="inlineStr">
        <is>
          <t>-</t>
        </is>
      </c>
      <c r="J263" t="inlineStr">
        <is>
          <t>Managerial</t>
        </is>
      </c>
      <c r="K263" t="inlineStr">
        <is>
          <t>IT Manager</t>
        </is>
      </c>
      <c r="L263" t="inlineStr">
        <is>
          <t>Farah</t>
        </is>
      </c>
      <c r="M263" t="inlineStr">
        <is>
          <t>Park</t>
        </is>
      </c>
      <c r="N263" t="inlineStr">
        <is>
          <t>-</t>
        </is>
      </c>
      <c r="O263">
        <f t="array" ref="O263">TRIM(LEFT(B263,MIN(IFERROR(FIND(Keywords!$A$1:$A$40,B263),LEN(B263)+1))-1))</f>
        <v/>
      </c>
      <c r="P263">
        <f>IF(F263="Active",1,0)</f>
        <v/>
      </c>
      <c r="Q263">
        <f>IF(F263="Inactive",1,0)</f>
        <v/>
      </c>
    </row>
    <row r="264">
      <c r="A264" t="inlineStr">
        <is>
          <t>LEAD0025715</t>
        </is>
      </c>
      <c r="B264" t="inlineStr">
        <is>
          <t>Summit Capital Ltd</t>
        </is>
      </c>
      <c r="C264" t="inlineStr">
        <is>
          <t>Hong Kong</t>
        </is>
      </c>
      <c r="D264" t="inlineStr">
        <is>
          <t>Travel / Hotels / Hospitality / Food and Beverage</t>
        </is>
      </c>
      <c r="E264" t="inlineStr">
        <is>
          <t>250-499</t>
        </is>
      </c>
      <c r="F264" t="inlineStr">
        <is>
          <t>Active</t>
        </is>
      </c>
      <c r="G264" t="inlineStr">
        <is>
          <t>Main CRM</t>
        </is>
      </c>
      <c r="H264" t="inlineStr">
        <is>
          <t>-</t>
        </is>
      </c>
      <c r="I264" t="inlineStr">
        <is>
          <t>-</t>
        </is>
      </c>
      <c r="J264" t="inlineStr">
        <is>
          <t>Managerial</t>
        </is>
      </c>
      <c r="K264" t="inlineStr">
        <is>
          <t>IT Executive</t>
        </is>
      </c>
      <c r="L264" t="inlineStr">
        <is>
          <t>Daniel</t>
        </is>
      </c>
      <c r="M264" t="inlineStr">
        <is>
          <t>Silva</t>
        </is>
      </c>
      <c r="N264" t="inlineStr">
        <is>
          <t>-</t>
        </is>
      </c>
      <c r="O264">
        <f t="array" ref="O264">TRIM(LEFT(B264,MIN(IFERROR(FIND(Keywords!$A$1:$A$40,B264),LEN(B264)+1))-1))</f>
        <v/>
      </c>
      <c r="P264">
        <f>IF(F264="Active",1,0)</f>
        <v/>
      </c>
      <c r="Q264">
        <f>IF(F264="Inactive",1,0)</f>
        <v/>
      </c>
    </row>
    <row r="265">
      <c r="A265" t="inlineStr">
        <is>
          <t>LEAD0025830</t>
        </is>
      </c>
      <c r="B265" t="inlineStr">
        <is>
          <t>Granite Solutions Inc</t>
        </is>
      </c>
      <c r="C265" t="inlineStr">
        <is>
          <t>Singapore</t>
        </is>
      </c>
      <c r="D265" t="inlineStr">
        <is>
          <t>Manufacturing</t>
        </is>
      </c>
      <c r="E265" t="inlineStr">
        <is>
          <t>1,000 and above</t>
        </is>
      </c>
      <c r="F265" t="inlineStr">
        <is>
          <t>Inactive</t>
        </is>
      </c>
      <c r="G265" t="inlineStr">
        <is>
          <t>Main CRM</t>
        </is>
      </c>
      <c r="H265" t="inlineStr">
        <is>
          <t>-</t>
        </is>
      </c>
      <c r="I265" t="inlineStr">
        <is>
          <t>-</t>
        </is>
      </c>
      <c r="J265" t="inlineStr">
        <is>
          <t>Managerial</t>
        </is>
      </c>
      <c r="K265" t="inlineStr">
        <is>
          <t>Account Manager</t>
        </is>
      </c>
      <c r="L265" t="inlineStr">
        <is>
          <t>James</t>
        </is>
      </c>
      <c r="M265" t="inlineStr">
        <is>
          <t>Park</t>
        </is>
      </c>
      <c r="N265" t="inlineStr">
        <is>
          <t>-</t>
        </is>
      </c>
      <c r="O265">
        <f t="array" ref="O265">TRIM(LEFT(B265,MIN(IFERROR(FIND(Keywords!$A$1:$A$40,B265),LEN(B265)+1))-1))</f>
        <v/>
      </c>
      <c r="P265">
        <f>IF(F265="Active",1,0)</f>
        <v/>
      </c>
      <c r="Q265">
        <f>IF(F265="Inactive",1,0)</f>
        <v/>
      </c>
    </row>
    <row r="266">
      <c r="A266" t="inlineStr">
        <is>
          <t>LEAD0025876</t>
        </is>
      </c>
      <c r="B266" t="inlineStr">
        <is>
          <t>Pacific Global Pte Ltd</t>
        </is>
      </c>
      <c r="C266" t="inlineStr">
        <is>
          <t>Malaysia</t>
        </is>
      </c>
      <c r="D266" t="inlineStr">
        <is>
          <t>Healthcare</t>
        </is>
      </c>
      <c r="E266" t="inlineStr">
        <is>
          <t>1,000 and above</t>
        </is>
      </c>
      <c r="F266" t="inlineStr">
        <is>
          <t>Active</t>
        </is>
      </c>
      <c r="G266" t="inlineStr">
        <is>
          <t>Main CRM</t>
        </is>
      </c>
      <c r="H266" t="inlineStr">
        <is>
          <t>-</t>
        </is>
      </c>
      <c r="I266" t="inlineStr">
        <is>
          <t>-</t>
        </is>
      </c>
      <c r="J266" t="inlineStr">
        <is>
          <t>Managerial</t>
        </is>
      </c>
      <c r="K266" t="inlineStr">
        <is>
          <t>Account Manager</t>
        </is>
      </c>
      <c r="L266" t="inlineStr">
        <is>
          <t>Chloe</t>
        </is>
      </c>
      <c r="M266" t="inlineStr">
        <is>
          <t>Ibrahim</t>
        </is>
      </c>
      <c r="N266" t="inlineStr">
        <is>
          <t>-</t>
        </is>
      </c>
      <c r="O266">
        <f t="array" ref="O266">TRIM(LEFT(B266,MIN(IFERROR(FIND(Keywords!$A$1:$A$40,B266),LEN(B266)+1))-1))</f>
        <v/>
      </c>
      <c r="P266">
        <f>IF(F266="Active",1,0)</f>
        <v/>
      </c>
      <c r="Q266">
        <f>IF(F266="Inactive",1,0)</f>
        <v/>
      </c>
    </row>
    <row r="267">
      <c r="A267" t="inlineStr">
        <is>
          <t>LEAD0025942</t>
        </is>
      </c>
      <c r="B267" t="inlineStr">
        <is>
          <t>Quantum Technologies Inc</t>
        </is>
      </c>
      <c r="C267" t="inlineStr">
        <is>
          <t>Thailand</t>
        </is>
      </c>
      <c r="D267" t="inlineStr">
        <is>
          <t>Manufacturing</t>
        </is>
      </c>
      <c r="E267" t="inlineStr">
        <is>
          <t>500-999</t>
        </is>
      </c>
      <c r="F267" t="inlineStr">
        <is>
          <t>Inactive</t>
        </is>
      </c>
      <c r="G267" t="inlineStr">
        <is>
          <t>Main CRM</t>
        </is>
      </c>
      <c r="H267" t="inlineStr">
        <is>
          <t>-</t>
        </is>
      </c>
      <c r="I267" t="inlineStr">
        <is>
          <t>-</t>
        </is>
      </c>
      <c r="J267" t="inlineStr">
        <is>
          <t>Managerial</t>
        </is>
      </c>
      <c r="K267" t="inlineStr">
        <is>
          <t>Account Manager</t>
        </is>
      </c>
      <c r="L267" t="inlineStr">
        <is>
          <t>Somchai</t>
        </is>
      </c>
      <c r="M267" t="inlineStr">
        <is>
          <t>Haryanto</t>
        </is>
      </c>
      <c r="N267" t="inlineStr">
        <is>
          <t>-</t>
        </is>
      </c>
      <c r="O267">
        <f t="array" ref="O267">TRIM(LEFT(B267,MIN(IFERROR(FIND(Keywords!$A$1:$A$40,B267),LEN(B267)+1))-1))</f>
        <v/>
      </c>
      <c r="P267">
        <f>IF(F267="Active",1,0)</f>
        <v/>
      </c>
      <c r="Q267">
        <f>IF(F267="Inactive",1,0)</f>
        <v/>
      </c>
    </row>
    <row r="268">
      <c r="A268" t="inlineStr">
        <is>
          <t>LEAD0025997</t>
        </is>
      </c>
      <c r="B268" t="inlineStr">
        <is>
          <t>Falcon Solutions Sdn Bhd</t>
        </is>
      </c>
      <c r="C268" t="inlineStr">
        <is>
          <t>Hong Kong</t>
        </is>
      </c>
      <c r="D268" t="inlineStr">
        <is>
          <t>Manufacturing</t>
        </is>
      </c>
      <c r="E268" t="inlineStr">
        <is>
          <t>1,000 and above</t>
        </is>
      </c>
      <c r="F268" t="inlineStr">
        <is>
          <t>Active</t>
        </is>
      </c>
      <c r="G268" t="inlineStr">
        <is>
          <t>Main CRM</t>
        </is>
      </c>
      <c r="H268" t="inlineStr">
        <is>
          <t>-</t>
        </is>
      </c>
      <c r="I268" t="inlineStr">
        <is>
          <t>-</t>
        </is>
      </c>
      <c r="J268" t="inlineStr">
        <is>
          <t>Managerial</t>
        </is>
      </c>
      <c r="K268" t="inlineStr">
        <is>
          <t>IT Executive</t>
        </is>
      </c>
      <c r="L268" t="inlineStr">
        <is>
          <t>Nadia</t>
        </is>
      </c>
      <c r="M268" t="inlineStr">
        <is>
          <t>Suzuki</t>
        </is>
      </c>
      <c r="N268" t="inlineStr">
        <is>
          <t>-</t>
        </is>
      </c>
      <c r="O268">
        <f t="array" ref="O268">TRIM(LEFT(B268,MIN(IFERROR(FIND(Keywords!$A$1:$A$40,B268),LEN(B268)+1))-1))</f>
        <v/>
      </c>
      <c r="P268">
        <f>IF(F268="Active",1,0)</f>
        <v/>
      </c>
      <c r="Q268">
        <f>IF(F268="Inactive",1,0)</f>
        <v/>
      </c>
    </row>
    <row r="269">
      <c r="A269" t="inlineStr">
        <is>
          <t>LEAD0026077</t>
        </is>
      </c>
      <c r="B269" t="inlineStr">
        <is>
          <t>Prime Holdings Pte Ltd</t>
        </is>
      </c>
      <c r="C269" t="inlineStr">
        <is>
          <t>Singapore</t>
        </is>
      </c>
      <c r="D269" t="inlineStr">
        <is>
          <t>Healthcare</t>
        </is>
      </c>
      <c r="E269" t="inlineStr">
        <is>
          <t>250-499</t>
        </is>
      </c>
      <c r="F269" t="inlineStr">
        <is>
          <t>Active</t>
        </is>
      </c>
      <c r="G269" t="inlineStr">
        <is>
          <t>Main CRM</t>
        </is>
      </c>
      <c r="H269" t="inlineStr">
        <is>
          <t>-</t>
        </is>
      </c>
      <c r="I269" t="inlineStr">
        <is>
          <t>-</t>
        </is>
      </c>
      <c r="J269" t="inlineStr">
        <is>
          <t>Managerial</t>
        </is>
      </c>
      <c r="K269" t="inlineStr">
        <is>
          <t>Operations Director</t>
        </is>
      </c>
      <c r="L269" t="inlineStr">
        <is>
          <t>Ravi</t>
        </is>
      </c>
      <c r="M269" t="inlineStr">
        <is>
          <t>Suzuki</t>
        </is>
      </c>
      <c r="N269" t="inlineStr">
        <is>
          <t>-</t>
        </is>
      </c>
      <c r="O269">
        <f t="array" ref="O269">TRIM(LEFT(B269,MIN(IFERROR(FIND(Keywords!$A$1:$A$40,B269),LEN(B269)+1))-1))</f>
        <v/>
      </c>
      <c r="P269">
        <f>IF(F269="Active",1,0)</f>
        <v/>
      </c>
      <c r="Q269">
        <f>IF(F269="Inactive",1,0)</f>
        <v/>
      </c>
    </row>
    <row r="270">
      <c r="A270" t="inlineStr">
        <is>
          <t>LEAD0026088</t>
        </is>
      </c>
      <c r="B270" t="inlineStr">
        <is>
          <t>Summit Systems Berhad</t>
        </is>
      </c>
      <c r="C270" t="inlineStr">
        <is>
          <t>Malaysia</t>
        </is>
      </c>
      <c r="D270" t="inlineStr">
        <is>
          <t>IT / Computing / Internet / Networking</t>
        </is>
      </c>
      <c r="E270" t="inlineStr">
        <is>
          <t>1,000 and above</t>
        </is>
      </c>
      <c r="F270" t="inlineStr">
        <is>
          <t>Active</t>
        </is>
      </c>
      <c r="G270" t="inlineStr">
        <is>
          <t>Main CRM</t>
        </is>
      </c>
      <c r="H270" t="inlineStr">
        <is>
          <t>-</t>
        </is>
      </c>
      <c r="I270" t="inlineStr">
        <is>
          <t>-</t>
        </is>
      </c>
      <c r="J270" t="inlineStr">
        <is>
          <t>Managerial</t>
        </is>
      </c>
      <c r="K270" t="inlineStr">
        <is>
          <t>Chief Information Officer</t>
        </is>
      </c>
      <c r="L270" t="inlineStr">
        <is>
          <t>Kenji</t>
        </is>
      </c>
      <c r="M270" t="inlineStr">
        <is>
          <t>Nguyen</t>
        </is>
      </c>
      <c r="N270" t="inlineStr">
        <is>
          <t>-</t>
        </is>
      </c>
      <c r="O270">
        <f t="array" ref="O270">TRIM(LEFT(B270,MIN(IFERROR(FIND(Keywords!$A$1:$A$40,B270),LEN(B270)+1))-1))</f>
        <v/>
      </c>
      <c r="P270">
        <f>IF(F270="Active",1,0)</f>
        <v/>
      </c>
      <c r="Q270">
        <f>IF(F270="Inactive",1,0)</f>
        <v/>
      </c>
    </row>
    <row r="271">
      <c r="A271" t="inlineStr">
        <is>
          <t>LEAD0026101</t>
        </is>
      </c>
      <c r="B271" t="inlineStr">
        <is>
          <t>Nova Technologies Corp</t>
        </is>
      </c>
      <c r="C271" t="inlineStr">
        <is>
          <t>Hong Kong</t>
        </is>
      </c>
      <c r="D271" t="inlineStr">
        <is>
          <t>Manufacturing</t>
        </is>
      </c>
      <c r="E271" t="inlineStr">
        <is>
          <t>500-999</t>
        </is>
      </c>
      <c r="F271" t="inlineStr">
        <is>
          <t>Active</t>
        </is>
      </c>
      <c r="G271" t="inlineStr">
        <is>
          <t>Main CRM</t>
        </is>
      </c>
      <c r="H271" t="inlineStr">
        <is>
          <t>-</t>
        </is>
      </c>
      <c r="I271" t="inlineStr">
        <is>
          <t>-</t>
        </is>
      </c>
      <c r="J271" t="inlineStr">
        <is>
          <t>Managerial</t>
        </is>
      </c>
      <c r="K271" t="inlineStr">
        <is>
          <t>Regional Sales Manager</t>
        </is>
      </c>
      <c r="L271" t="inlineStr">
        <is>
          <t>Somchai</t>
        </is>
      </c>
      <c r="M271" t="inlineStr">
        <is>
          <t>Widodo</t>
        </is>
      </c>
      <c r="N271" t="inlineStr">
        <is>
          <t>-</t>
        </is>
      </c>
      <c r="O271">
        <f t="array" ref="O271">TRIM(LEFT(B271,MIN(IFERROR(FIND(Keywords!$A$1:$A$40,B271),LEN(B271)+1))-1))</f>
        <v/>
      </c>
      <c r="P271">
        <f>IF(F271="Active",1,0)</f>
        <v/>
      </c>
      <c r="Q271">
        <f>IF(F271="Inactive",1,0)</f>
        <v/>
      </c>
    </row>
    <row r="272">
      <c r="A272" t="inlineStr">
        <is>
          <t>LEAD0026148</t>
        </is>
      </c>
      <c r="B272" t="inlineStr">
        <is>
          <t>Oakridge Industries Co Ltd</t>
        </is>
      </c>
      <c r="C272" t="inlineStr">
        <is>
          <t>Malaysia</t>
        </is>
      </c>
      <c r="D272" t="inlineStr">
        <is>
          <t>Manufacturing</t>
        </is>
      </c>
      <c r="E272" t="inlineStr">
        <is>
          <t>250-499</t>
        </is>
      </c>
      <c r="F272" t="inlineStr">
        <is>
          <t>Active</t>
        </is>
      </c>
      <c r="G272" t="inlineStr">
        <is>
          <t>Main CRM</t>
        </is>
      </c>
      <c r="H272" t="inlineStr">
        <is>
          <t>-</t>
        </is>
      </c>
      <c r="I272" t="inlineStr">
        <is>
          <t>-</t>
        </is>
      </c>
      <c r="J272" t="inlineStr">
        <is>
          <t>Managerial</t>
        </is>
      </c>
      <c r="K272" t="inlineStr">
        <is>
          <t>Project Manager</t>
        </is>
      </c>
      <c r="L272" t="inlineStr">
        <is>
          <t>Somchai</t>
        </is>
      </c>
      <c r="M272" t="inlineStr">
        <is>
          <t>Suzuki</t>
        </is>
      </c>
      <c r="N272" t="inlineStr">
        <is>
          <t>-</t>
        </is>
      </c>
      <c r="O272">
        <f t="array" ref="O272">TRIM(LEFT(B272,MIN(IFERROR(FIND(Keywords!$A$1:$A$40,B272),LEN(B272)+1))-1))</f>
        <v/>
      </c>
      <c r="P272">
        <f>IF(F272="Active",1,0)</f>
        <v/>
      </c>
      <c r="Q272">
        <f>IF(F272="Inactive",1,0)</f>
        <v/>
      </c>
    </row>
    <row r="273">
      <c r="A273" t="inlineStr">
        <is>
          <t>LEAD0026244</t>
        </is>
      </c>
      <c r="B273" t="inlineStr">
        <is>
          <t>Ironwood Systems Berhad</t>
        </is>
      </c>
      <c r="C273" t="inlineStr">
        <is>
          <t>Hong Kong</t>
        </is>
      </c>
      <c r="D273" t="inlineStr">
        <is>
          <t>Banking / Finance / Insurance / Investment</t>
        </is>
      </c>
      <c r="E273" t="inlineStr">
        <is>
          <t>1,000 and above</t>
        </is>
      </c>
      <c r="F273" t="inlineStr">
        <is>
          <t>Active</t>
        </is>
      </c>
      <c r="G273" t="inlineStr">
        <is>
          <t>Main CRM</t>
        </is>
      </c>
      <c r="H273" t="inlineStr">
        <is>
          <t>-</t>
        </is>
      </c>
      <c r="I273" t="inlineStr">
        <is>
          <t>-</t>
        </is>
      </c>
      <c r="J273" t="inlineStr">
        <is>
          <t>Managerial</t>
        </is>
      </c>
      <c r="K273" t="inlineStr">
        <is>
          <t>Technical Lead</t>
        </is>
      </c>
      <c r="L273" t="inlineStr">
        <is>
          <t>Dewi</t>
        </is>
      </c>
      <c r="M273" t="inlineStr">
        <is>
          <t>Karim</t>
        </is>
      </c>
      <c r="N273" t="inlineStr">
        <is>
          <t>-</t>
        </is>
      </c>
      <c r="O273">
        <f t="array" ref="O273">TRIM(LEFT(B273,MIN(IFERROR(FIND(Keywords!$A$1:$A$40,B273),LEN(B273)+1))-1))</f>
        <v/>
      </c>
      <c r="P273">
        <f>IF(F273="Active",1,0)</f>
        <v/>
      </c>
      <c r="Q273">
        <f>IF(F273="Inactive",1,0)</f>
        <v/>
      </c>
    </row>
    <row r="274">
      <c r="A274" t="inlineStr">
        <is>
          <t>LEAD0026260</t>
        </is>
      </c>
      <c r="B274" t="inlineStr">
        <is>
          <t>Pacific Logistics Corp</t>
        </is>
      </c>
      <c r="C274" t="inlineStr">
        <is>
          <t>Indonesia</t>
        </is>
      </c>
      <c r="D274" t="inlineStr">
        <is>
          <t>Transportation (Airline/Rail/Shipping/Logistics)</t>
        </is>
      </c>
      <c r="E274" t="inlineStr">
        <is>
          <t>1,000 and above</t>
        </is>
      </c>
      <c r="F274" t="inlineStr">
        <is>
          <t>Active</t>
        </is>
      </c>
      <c r="G274" t="inlineStr">
        <is>
          <t>Main CRM</t>
        </is>
      </c>
      <c r="H274" t="inlineStr">
        <is>
          <t>-</t>
        </is>
      </c>
      <c r="I274" t="inlineStr">
        <is>
          <t>-</t>
        </is>
      </c>
      <c r="J274" t="inlineStr">
        <is>
          <t>Managerial</t>
        </is>
      </c>
      <c r="K274" t="inlineStr">
        <is>
          <t>Account Manager</t>
        </is>
      </c>
      <c r="L274" t="inlineStr">
        <is>
          <t>Budi</t>
        </is>
      </c>
      <c r="M274" t="inlineStr">
        <is>
          <t>Chen</t>
        </is>
      </c>
      <c r="N274" t="inlineStr">
        <is>
          <t>-</t>
        </is>
      </c>
      <c r="O274">
        <f t="array" ref="O274">TRIM(LEFT(B274,MIN(IFERROR(FIND(Keywords!$A$1:$A$40,B274),LEN(B274)+1))-1))</f>
        <v/>
      </c>
      <c r="P274">
        <f>IF(F274="Active",1,0)</f>
        <v/>
      </c>
      <c r="Q274">
        <f>IF(F274="Inactive",1,0)</f>
        <v/>
      </c>
    </row>
    <row r="275">
      <c r="A275" t="inlineStr">
        <is>
          <t>LEAD0026306</t>
        </is>
      </c>
      <c r="B275" t="inlineStr">
        <is>
          <t>Summit Capital Ltd</t>
        </is>
      </c>
      <c r="C275" t="inlineStr">
        <is>
          <t>Malaysia</t>
        </is>
      </c>
      <c r="D275" t="inlineStr">
        <is>
          <t>Manufacturing</t>
        </is>
      </c>
      <c r="E275" t="inlineStr">
        <is>
          <t>250-499</t>
        </is>
      </c>
      <c r="F275" t="inlineStr">
        <is>
          <t>Active</t>
        </is>
      </c>
      <c r="G275" t="inlineStr">
        <is>
          <t>Main CRM</t>
        </is>
      </c>
      <c r="H275" t="inlineStr">
        <is>
          <t>-</t>
        </is>
      </c>
      <c r="I275" t="inlineStr">
        <is>
          <t>-</t>
        </is>
      </c>
      <c r="J275" t="inlineStr">
        <is>
          <t>Managerial</t>
        </is>
      </c>
      <c r="K275" t="inlineStr">
        <is>
          <t>IT Manager</t>
        </is>
      </c>
      <c r="L275" t="inlineStr">
        <is>
          <t>Daniel</t>
        </is>
      </c>
      <c r="M275" t="inlineStr">
        <is>
          <t>Rahman</t>
        </is>
      </c>
      <c r="N275" t="inlineStr">
        <is>
          <t>-</t>
        </is>
      </c>
      <c r="O275">
        <f t="array" ref="O275">TRIM(LEFT(B275,MIN(IFERROR(FIND(Keywords!$A$1:$A$40,B275),LEN(B275)+1))-1))</f>
        <v/>
      </c>
      <c r="P275">
        <f>IF(F275="Active",1,0)</f>
        <v/>
      </c>
      <c r="Q275">
        <f>IF(F275="Inactive",1,0)</f>
        <v/>
      </c>
    </row>
    <row r="276">
      <c r="A276" t="inlineStr">
        <is>
          <t>LEAD0026323</t>
        </is>
      </c>
      <c r="B276" t="inlineStr">
        <is>
          <t>Maple Holdings Co Ltd</t>
        </is>
      </c>
      <c r="C276" t="inlineStr">
        <is>
          <t>Singapore</t>
        </is>
      </c>
      <c r="D276" t="inlineStr">
        <is>
          <t>Utilities (Gas/Water/Electricity/Oil)</t>
        </is>
      </c>
      <c r="E276" t="inlineStr">
        <is>
          <t>250-499</t>
        </is>
      </c>
      <c r="F276" t="inlineStr">
        <is>
          <t>Active</t>
        </is>
      </c>
      <c r="G276" t="inlineStr">
        <is>
          <t>Main CRM</t>
        </is>
      </c>
      <c r="H276" t="inlineStr">
        <is>
          <t>-</t>
        </is>
      </c>
      <c r="I276" t="inlineStr">
        <is>
          <t>-</t>
        </is>
      </c>
      <c r="J276" t="inlineStr">
        <is>
          <t>Managerial</t>
        </is>
      </c>
      <c r="K276" t="inlineStr">
        <is>
          <t>Account Manager</t>
        </is>
      </c>
      <c r="L276" t="inlineStr">
        <is>
          <t>Sam</t>
        </is>
      </c>
      <c r="M276" t="inlineStr">
        <is>
          <t>Haryanto</t>
        </is>
      </c>
      <c r="N276" t="inlineStr">
        <is>
          <t>-</t>
        </is>
      </c>
      <c r="O276">
        <f t="array" ref="O276">TRIM(LEFT(B276,MIN(IFERROR(FIND(Keywords!$A$1:$A$40,B276),LEN(B276)+1))-1))</f>
        <v/>
      </c>
      <c r="P276">
        <f>IF(F276="Active",1,0)</f>
        <v/>
      </c>
      <c r="Q276">
        <f>IF(F276="Inactive",1,0)</f>
        <v/>
      </c>
    </row>
    <row r="277">
      <c r="A277" t="inlineStr">
        <is>
          <t>LEAD0026465</t>
        </is>
      </c>
      <c r="B277" t="inlineStr">
        <is>
          <t>Silverline Industries Inc</t>
        </is>
      </c>
      <c r="C277" t="inlineStr">
        <is>
          <t>Singapore</t>
        </is>
      </c>
      <c r="D277" t="inlineStr">
        <is>
          <t>Banking / Finance / Insurance / Investment</t>
        </is>
      </c>
      <c r="E277" t="inlineStr">
        <is>
          <t>250-499</t>
        </is>
      </c>
      <c r="F277" t="inlineStr">
        <is>
          <t>Active</t>
        </is>
      </c>
      <c r="G277" t="inlineStr">
        <is>
          <t>Main CRM</t>
        </is>
      </c>
      <c r="H277" t="inlineStr">
        <is>
          <t>-</t>
        </is>
      </c>
      <c r="I277" t="inlineStr">
        <is>
          <t>-</t>
        </is>
      </c>
      <c r="J277" t="inlineStr">
        <is>
          <t>C-Level</t>
        </is>
      </c>
      <c r="K277" t="inlineStr">
        <is>
          <t>IT Manager</t>
        </is>
      </c>
      <c r="L277" t="inlineStr">
        <is>
          <t>Mai</t>
        </is>
      </c>
      <c r="M277" t="inlineStr">
        <is>
          <t>Lee</t>
        </is>
      </c>
      <c r="N277" t="inlineStr">
        <is>
          <t>-</t>
        </is>
      </c>
      <c r="O277">
        <f t="array" ref="O277">TRIM(LEFT(B277,MIN(IFERROR(FIND(Keywords!$A$1:$A$40,B277),LEN(B277)+1))-1))</f>
        <v/>
      </c>
      <c r="P277">
        <f>IF(F277="Active",1,0)</f>
        <v/>
      </c>
      <c r="Q277">
        <f>IF(F277="Inactive",1,0)</f>
        <v/>
      </c>
    </row>
    <row r="278">
      <c r="A278" t="inlineStr">
        <is>
          <t>LEAD0027217</t>
        </is>
      </c>
      <c r="B278" t="inlineStr">
        <is>
          <t>Redwood Global Corp</t>
        </is>
      </c>
      <c r="C278" t="inlineStr">
        <is>
          <t>Malaysia</t>
        </is>
      </c>
      <c r="D278" t="inlineStr">
        <is>
          <t>Utilities (Gas/Water/Electricity/Oil)</t>
        </is>
      </c>
      <c r="E278" t="inlineStr">
        <is>
          <t>1,000 and above</t>
        </is>
      </c>
      <c r="F278" t="inlineStr">
        <is>
          <t>Active</t>
        </is>
      </c>
      <c r="G278" t="inlineStr">
        <is>
          <t>Main CRM</t>
        </is>
      </c>
      <c r="H278" t="inlineStr">
        <is>
          <t>-</t>
        </is>
      </c>
      <c r="I278" t="inlineStr">
        <is>
          <t>-</t>
        </is>
      </c>
      <c r="J278" t="inlineStr">
        <is>
          <t>Managerial</t>
        </is>
      </c>
      <c r="K278" t="inlineStr">
        <is>
          <t>Country Manager</t>
        </is>
      </c>
      <c r="L278" t="inlineStr">
        <is>
          <t>Wei</t>
        </is>
      </c>
      <c r="M278" t="inlineStr">
        <is>
          <t>Novak</t>
        </is>
      </c>
      <c r="N278" t="inlineStr">
        <is>
          <t>-</t>
        </is>
      </c>
      <c r="O278">
        <f t="array" ref="O278">TRIM(LEFT(B278,MIN(IFERROR(FIND(Keywords!$A$1:$A$40,B278),LEN(B278)+1))-1))</f>
        <v/>
      </c>
      <c r="P278">
        <f>IF(F278="Active",1,0)</f>
        <v/>
      </c>
      <c r="Q278">
        <f>IF(F278="Inactive",1,0)</f>
        <v/>
      </c>
    </row>
    <row r="279">
      <c r="A279" t="inlineStr">
        <is>
          <t>LEAD0027305</t>
        </is>
      </c>
      <c r="B279" t="inlineStr">
        <is>
          <t>Orion Logistics Corp</t>
        </is>
      </c>
      <c r="C279" t="inlineStr">
        <is>
          <t>Singapore</t>
        </is>
      </c>
      <c r="D279" t="inlineStr">
        <is>
          <t>Manufacturing</t>
        </is>
      </c>
      <c r="E279" t="inlineStr">
        <is>
          <t>250-499</t>
        </is>
      </c>
      <c r="F279" t="inlineStr">
        <is>
          <t>Active</t>
        </is>
      </c>
      <c r="G279" t="inlineStr">
        <is>
          <t>Main CRM</t>
        </is>
      </c>
      <c r="H279" t="inlineStr">
        <is>
          <t>-</t>
        </is>
      </c>
      <c r="I279" t="inlineStr">
        <is>
          <t>-</t>
        </is>
      </c>
      <c r="J279" t="inlineStr">
        <is>
          <t>Director</t>
        </is>
      </c>
      <c r="K279" t="inlineStr">
        <is>
          <t>Regional Sales Manager</t>
        </is>
      </c>
      <c r="L279" t="inlineStr">
        <is>
          <t>Elena</t>
        </is>
      </c>
      <c r="M279" t="inlineStr">
        <is>
          <t>Tan</t>
        </is>
      </c>
      <c r="N279" t="inlineStr">
        <is>
          <t>-</t>
        </is>
      </c>
      <c r="O279">
        <f t="array" ref="O279">TRIM(LEFT(B279,MIN(IFERROR(FIND(Keywords!$A$1:$A$40,B279),LEN(B279)+1))-1))</f>
        <v/>
      </c>
      <c r="P279">
        <f>IF(F279="Active",1,0)</f>
        <v/>
      </c>
      <c r="Q279">
        <f>IF(F279="Inactive",1,0)</f>
        <v/>
      </c>
    </row>
    <row r="280">
      <c r="A280" t="inlineStr">
        <is>
          <t>LEAD0027403</t>
        </is>
      </c>
      <c r="B280" t="inlineStr">
        <is>
          <t>Harbor Consulting Inc</t>
        </is>
      </c>
      <c r="C280" t="inlineStr">
        <is>
          <t>Malaysia</t>
        </is>
      </c>
      <c r="D280" t="inlineStr">
        <is>
          <t>Construction / Property / Real Estate</t>
        </is>
      </c>
      <c r="E280" t="inlineStr">
        <is>
          <t>1,000 and above</t>
        </is>
      </c>
      <c r="F280" t="inlineStr">
        <is>
          <t>Inactive</t>
        </is>
      </c>
      <c r="G280" t="inlineStr">
        <is>
          <t>Main CRM</t>
        </is>
      </c>
      <c r="H280" t="inlineStr">
        <is>
          <t>-</t>
        </is>
      </c>
      <c r="I280" t="inlineStr">
        <is>
          <t>-</t>
        </is>
      </c>
      <c r="J280" t="inlineStr">
        <is>
          <t>Managerial</t>
        </is>
      </c>
      <c r="K280" t="inlineStr">
        <is>
          <t>General Manager</t>
        </is>
      </c>
      <c r="L280" t="inlineStr">
        <is>
          <t>Sam</t>
        </is>
      </c>
      <c r="M280" t="inlineStr">
        <is>
          <t>Osman</t>
        </is>
      </c>
      <c r="N280" t="inlineStr">
        <is>
          <t>-</t>
        </is>
      </c>
      <c r="O280">
        <f t="array" ref="O280">TRIM(LEFT(B280,MIN(IFERROR(FIND(Keywords!$A$1:$A$40,B280),LEN(B280)+1))-1))</f>
        <v/>
      </c>
      <c r="P280">
        <f>IF(F280="Active",1,0)</f>
        <v/>
      </c>
      <c r="Q280">
        <f>IF(F280="Inactive",1,0)</f>
        <v/>
      </c>
    </row>
    <row r="281">
      <c r="A281" t="inlineStr">
        <is>
          <t>LEAD0027406</t>
        </is>
      </c>
      <c r="B281" t="inlineStr">
        <is>
          <t>Orion Industries Pte Ltd</t>
        </is>
      </c>
      <c r="C281" t="inlineStr">
        <is>
          <t>Singapore</t>
        </is>
      </c>
      <c r="D281" t="inlineStr">
        <is>
          <t>Transportation (Airline/Rail/Shipping/Logistics)</t>
        </is>
      </c>
      <c r="E281" t="inlineStr">
        <is>
          <t>250-499</t>
        </is>
      </c>
      <c r="F281" t="inlineStr">
        <is>
          <t>Active</t>
        </is>
      </c>
      <c r="G281" t="inlineStr">
        <is>
          <t>Main CRM</t>
        </is>
      </c>
      <c r="H281" t="inlineStr">
        <is>
          <t>-</t>
        </is>
      </c>
      <c r="I281" t="inlineStr">
        <is>
          <t>-</t>
        </is>
      </c>
      <c r="J281" t="inlineStr">
        <is>
          <t>Individual Contributor</t>
        </is>
      </c>
      <c r="K281" t="inlineStr">
        <is>
          <t>Marketing Director</t>
        </is>
      </c>
      <c r="L281" t="inlineStr">
        <is>
          <t>Carlos</t>
        </is>
      </c>
      <c r="M281" t="inlineStr">
        <is>
          <t>Wong</t>
        </is>
      </c>
      <c r="N281" t="inlineStr">
        <is>
          <t>-</t>
        </is>
      </c>
      <c r="O281">
        <f t="array" ref="O281">TRIM(LEFT(B281,MIN(IFERROR(FIND(Keywords!$A$1:$A$40,B281),LEN(B281)+1))-1))</f>
        <v/>
      </c>
      <c r="P281">
        <f>IF(F281="Active",1,0)</f>
        <v/>
      </c>
      <c r="Q281">
        <f>IF(F281="Inactive",1,0)</f>
        <v/>
      </c>
    </row>
    <row r="282">
      <c r="A282" t="inlineStr">
        <is>
          <t>LEAD0027457</t>
        </is>
      </c>
      <c r="B282" t="inlineStr">
        <is>
          <t>Silverline Group Inc</t>
        </is>
      </c>
      <c r="C282" t="inlineStr">
        <is>
          <t>Singapore</t>
        </is>
      </c>
      <c r="D282" t="inlineStr">
        <is>
          <t>Retail / Wholesale / Import &amp; Export / Automotive</t>
        </is>
      </c>
      <c r="E282" t="inlineStr">
        <is>
          <t>1,000 and above</t>
        </is>
      </c>
      <c r="F282" t="inlineStr">
        <is>
          <t>Inactive</t>
        </is>
      </c>
      <c r="G282" t="inlineStr">
        <is>
          <t>Main CRM</t>
        </is>
      </c>
      <c r="H282" t="inlineStr">
        <is>
          <t>-</t>
        </is>
      </c>
      <c r="I282" t="inlineStr">
        <is>
          <t>-</t>
        </is>
      </c>
      <c r="J282" t="inlineStr">
        <is>
          <t>C-Level</t>
        </is>
      </c>
      <c r="K282" t="inlineStr">
        <is>
          <t>General Manager</t>
        </is>
      </c>
      <c r="L282" t="inlineStr">
        <is>
          <t>Chloe</t>
        </is>
      </c>
      <c r="M282" t="inlineStr">
        <is>
          <t>Yamada</t>
        </is>
      </c>
      <c r="N282" t="inlineStr">
        <is>
          <t>-</t>
        </is>
      </c>
      <c r="O282">
        <f t="array" ref="O282">TRIM(LEFT(B282,MIN(IFERROR(FIND(Keywords!$A$1:$A$40,B282),LEN(B282)+1))-1))</f>
        <v/>
      </c>
      <c r="P282">
        <f>IF(F282="Active",1,0)</f>
        <v/>
      </c>
      <c r="Q282">
        <f>IF(F282="Inactive",1,0)</f>
        <v/>
      </c>
    </row>
    <row r="283">
      <c r="A283" t="inlineStr">
        <is>
          <t>LEAD0027461</t>
        </is>
      </c>
      <c r="B283" t="inlineStr">
        <is>
          <t>Silverline Capital Berhad</t>
        </is>
      </c>
      <c r="C283" t="inlineStr">
        <is>
          <t>Singapore</t>
        </is>
      </c>
      <c r="D283" t="inlineStr">
        <is>
          <t>Business / Professional Services / Consultancies</t>
        </is>
      </c>
      <c r="E283" t="inlineStr">
        <is>
          <t>50-99</t>
        </is>
      </c>
      <c r="F283" t="inlineStr">
        <is>
          <t>Active</t>
        </is>
      </c>
      <c r="G283" t="inlineStr">
        <is>
          <t>Main CRM</t>
        </is>
      </c>
      <c r="H283" t="inlineStr">
        <is>
          <t>-</t>
        </is>
      </c>
      <c r="I283" t="inlineStr">
        <is>
          <t>-</t>
        </is>
      </c>
      <c r="J283" t="inlineStr">
        <is>
          <t>Managerial</t>
        </is>
      </c>
      <c r="K283" t="inlineStr">
        <is>
          <t>Project Manager</t>
        </is>
      </c>
      <c r="L283" t="inlineStr">
        <is>
          <t>Sam</t>
        </is>
      </c>
      <c r="M283" t="inlineStr">
        <is>
          <t>Lee</t>
        </is>
      </c>
      <c r="N283" t="inlineStr">
        <is>
          <t>-</t>
        </is>
      </c>
      <c r="O283">
        <f t="array" ref="O283">TRIM(LEFT(B283,MIN(IFERROR(FIND(Keywords!$A$1:$A$40,B283),LEN(B283)+1))-1))</f>
        <v/>
      </c>
      <c r="P283">
        <f>IF(F283="Active",1,0)</f>
        <v/>
      </c>
      <c r="Q283">
        <f>IF(F283="Inactive",1,0)</f>
        <v/>
      </c>
    </row>
    <row r="284">
      <c r="A284" t="inlineStr">
        <is>
          <t>LEAD0027469</t>
        </is>
      </c>
      <c r="B284" t="inlineStr">
        <is>
          <t>Summit Consulting Ltd</t>
        </is>
      </c>
      <c r="C284" t="inlineStr">
        <is>
          <t>Malaysia</t>
        </is>
      </c>
      <c r="D284" t="inlineStr">
        <is>
          <t>IT / Computing / Internet / Networking</t>
        </is>
      </c>
      <c r="E284" t="inlineStr">
        <is>
          <t>500-999</t>
        </is>
      </c>
      <c r="F284" t="inlineStr">
        <is>
          <t>Active</t>
        </is>
      </c>
      <c r="G284" t="inlineStr">
        <is>
          <t>Main CRM</t>
        </is>
      </c>
      <c r="H284" t="inlineStr">
        <is>
          <t>-</t>
        </is>
      </c>
      <c r="I284" t="inlineStr">
        <is>
          <t>-</t>
        </is>
      </c>
      <c r="J284" t="inlineStr">
        <is>
          <t>Managerial</t>
        </is>
      </c>
      <c r="K284" t="inlineStr">
        <is>
          <t>Regional Sales Manager</t>
        </is>
      </c>
      <c r="L284" t="inlineStr">
        <is>
          <t>Ana</t>
        </is>
      </c>
      <c r="M284" t="inlineStr">
        <is>
          <t>Hassan</t>
        </is>
      </c>
      <c r="N284" t="inlineStr">
        <is>
          <t>-</t>
        </is>
      </c>
      <c r="O284">
        <f t="array" ref="O284">TRIM(LEFT(B284,MIN(IFERROR(FIND(Keywords!$A$1:$A$40,B284),LEN(B284)+1))-1))</f>
        <v/>
      </c>
      <c r="P284">
        <f>IF(F284="Active",1,0)</f>
        <v/>
      </c>
      <c r="Q284">
        <f>IF(F284="Inactive",1,0)</f>
        <v/>
      </c>
    </row>
    <row r="285">
      <c r="A285" t="inlineStr">
        <is>
          <t>LEAD0027567</t>
        </is>
      </c>
      <c r="B285" t="inlineStr">
        <is>
          <t>Cascade Enterprises Berhad</t>
        </is>
      </c>
      <c r="C285" t="inlineStr">
        <is>
          <t>Malaysia</t>
        </is>
      </c>
      <c r="D285" t="inlineStr">
        <is>
          <t>Telecommunications</t>
        </is>
      </c>
      <c r="E285" t="inlineStr">
        <is>
          <t>1,000 and above</t>
        </is>
      </c>
      <c r="F285" t="inlineStr">
        <is>
          <t>Inactive</t>
        </is>
      </c>
      <c r="G285" t="inlineStr">
        <is>
          <t>Main CRM</t>
        </is>
      </c>
      <c r="H285" t="inlineStr">
        <is>
          <t>-</t>
        </is>
      </c>
      <c r="I285" t="inlineStr">
        <is>
          <t>-</t>
        </is>
      </c>
      <c r="J285" t="inlineStr">
        <is>
          <t>Director</t>
        </is>
      </c>
      <c r="K285" t="inlineStr">
        <is>
          <t>Technical Lead</t>
        </is>
      </c>
      <c r="L285" t="inlineStr">
        <is>
          <t>Chloe</t>
        </is>
      </c>
      <c r="M285" t="inlineStr">
        <is>
          <t>Karim</t>
        </is>
      </c>
      <c r="N285" t="inlineStr">
        <is>
          <t>-</t>
        </is>
      </c>
      <c r="O285">
        <f t="array" ref="O285">TRIM(LEFT(B285,MIN(IFERROR(FIND(Keywords!$A$1:$A$40,B285),LEN(B285)+1))-1))</f>
        <v/>
      </c>
      <c r="P285">
        <f>IF(F285="Active",1,0)</f>
        <v/>
      </c>
      <c r="Q285">
        <f>IF(F285="Inactive",1,0)</f>
        <v/>
      </c>
    </row>
    <row r="286">
      <c r="A286" t="inlineStr">
        <is>
          <t>LEAD0027609</t>
        </is>
      </c>
      <c r="B286" t="inlineStr">
        <is>
          <t>Meridian Ventures Inc</t>
        </is>
      </c>
      <c r="C286" t="inlineStr">
        <is>
          <t>Hong Kong</t>
        </is>
      </c>
      <c r="D286" t="inlineStr">
        <is>
          <t>Retail / Wholesale / Import &amp; Export / Automotive</t>
        </is>
      </c>
      <c r="E286" t="inlineStr">
        <is>
          <t>1,000 and above</t>
        </is>
      </c>
      <c r="F286" t="inlineStr">
        <is>
          <t>Inactive</t>
        </is>
      </c>
      <c r="G286" t="inlineStr">
        <is>
          <t>Main CRM</t>
        </is>
      </c>
      <c r="H286" t="inlineStr">
        <is>
          <t>-</t>
        </is>
      </c>
      <c r="I286" t="inlineStr">
        <is>
          <t>-</t>
        </is>
      </c>
      <c r="J286" t="inlineStr">
        <is>
          <t>Managerial</t>
        </is>
      </c>
      <c r="K286" t="inlineStr">
        <is>
          <t>Chief Information Officer</t>
        </is>
      </c>
      <c r="L286" t="inlineStr">
        <is>
          <t>James</t>
        </is>
      </c>
      <c r="M286" t="inlineStr">
        <is>
          <t>Cruz</t>
        </is>
      </c>
      <c r="N286" t="inlineStr">
        <is>
          <t>-</t>
        </is>
      </c>
      <c r="O286">
        <f t="array" ref="O286">TRIM(LEFT(B286,MIN(IFERROR(FIND(Keywords!$A$1:$A$40,B286),LEN(B286)+1))-1))</f>
        <v/>
      </c>
      <c r="P286">
        <f>IF(F286="Active",1,0)</f>
        <v/>
      </c>
      <c r="Q286">
        <f>IF(F286="Inactive",1,0)</f>
        <v/>
      </c>
    </row>
    <row r="287">
      <c r="A287" t="inlineStr">
        <is>
          <t>LEAD0027637</t>
        </is>
      </c>
      <c r="B287" t="inlineStr">
        <is>
          <t>Vertex Systems Corp</t>
        </is>
      </c>
      <c r="C287" t="inlineStr">
        <is>
          <t>Malaysia</t>
        </is>
      </c>
      <c r="D287" t="inlineStr">
        <is>
          <t>IT / Computing / Internet / Networking</t>
        </is>
      </c>
      <c r="E287" t="inlineStr">
        <is>
          <t>1,000 and above</t>
        </is>
      </c>
      <c r="F287" t="inlineStr">
        <is>
          <t>Active</t>
        </is>
      </c>
      <c r="G287" t="inlineStr">
        <is>
          <t>Main CRM</t>
        </is>
      </c>
      <c r="H287" t="inlineStr">
        <is>
          <t>-</t>
        </is>
      </c>
      <c r="I287" t="inlineStr">
        <is>
          <t>-</t>
        </is>
      </c>
      <c r="J287" t="inlineStr">
        <is>
          <t>Managerial</t>
        </is>
      </c>
      <c r="K287" t="inlineStr">
        <is>
          <t>Account Manager</t>
        </is>
      </c>
      <c r="L287" t="inlineStr">
        <is>
          <t>Grace</t>
        </is>
      </c>
      <c r="M287" t="inlineStr">
        <is>
          <t>-</t>
        </is>
      </c>
      <c r="N287" t="inlineStr">
        <is>
          <t>-</t>
        </is>
      </c>
      <c r="O287">
        <f t="array" ref="O287">TRIM(LEFT(B287,MIN(IFERROR(FIND(Keywords!$A$1:$A$40,B287),LEN(B287)+1))-1))</f>
        <v/>
      </c>
      <c r="P287">
        <f>IF(F287="Active",1,0)</f>
        <v/>
      </c>
      <c r="Q287">
        <f>IF(F287="Inactive",1,0)</f>
        <v/>
      </c>
    </row>
    <row r="288">
      <c r="A288" t="inlineStr">
        <is>
          <t>LEAD0027822</t>
        </is>
      </c>
      <c r="B288" t="inlineStr">
        <is>
          <t>Union Partners Ltd</t>
        </is>
      </c>
      <c r="C288" t="inlineStr">
        <is>
          <t>India</t>
        </is>
      </c>
      <c r="D288" t="inlineStr">
        <is>
          <t>Manufacturing</t>
        </is>
      </c>
      <c r="E288" t="inlineStr">
        <is>
          <t>500-999</t>
        </is>
      </c>
      <c r="F288" t="inlineStr">
        <is>
          <t>Active</t>
        </is>
      </c>
      <c r="G288" t="inlineStr">
        <is>
          <t>Main CRM</t>
        </is>
      </c>
      <c r="H288" t="inlineStr">
        <is>
          <t>-</t>
        </is>
      </c>
      <c r="I288" t="inlineStr">
        <is>
          <t>-</t>
        </is>
      </c>
      <c r="J288" t="inlineStr">
        <is>
          <t>Individual Contributor</t>
        </is>
      </c>
      <c r="K288" t="inlineStr">
        <is>
          <t>Chief Information Officer</t>
        </is>
      </c>
      <c r="L288" t="inlineStr">
        <is>
          <t>Lina</t>
        </is>
      </c>
      <c r="M288" t="inlineStr">
        <is>
          <t>Bautista</t>
        </is>
      </c>
      <c r="N288" t="inlineStr">
        <is>
          <t>-</t>
        </is>
      </c>
      <c r="O288">
        <f t="array" ref="O288">TRIM(LEFT(B288,MIN(IFERROR(FIND(Keywords!$A$1:$A$40,B288),LEN(B288)+1))-1))</f>
        <v/>
      </c>
      <c r="P288">
        <f>IF(F288="Active",1,0)</f>
        <v/>
      </c>
      <c r="Q288">
        <f>IF(F288="Inactive",1,0)</f>
        <v/>
      </c>
    </row>
    <row r="289">
      <c r="A289" t="inlineStr">
        <is>
          <t>LEAD0028023</t>
        </is>
      </c>
      <c r="B289" t="inlineStr">
        <is>
          <t>Orion Industries Inc</t>
        </is>
      </c>
      <c r="C289" t="inlineStr">
        <is>
          <t>Singapore</t>
        </is>
      </c>
      <c r="D289" t="inlineStr">
        <is>
          <t>Retail / Wholesale / Import &amp; Export / Automotive</t>
        </is>
      </c>
      <c r="E289" t="inlineStr">
        <is>
          <t>1,000 and above</t>
        </is>
      </c>
      <c r="F289" t="inlineStr">
        <is>
          <t>Inactive</t>
        </is>
      </c>
      <c r="G289" t="inlineStr">
        <is>
          <t>Main CRM</t>
        </is>
      </c>
      <c r="H289" t="inlineStr">
        <is>
          <t>-</t>
        </is>
      </c>
      <c r="I289" t="inlineStr">
        <is>
          <t>-</t>
        </is>
      </c>
      <c r="J289" t="inlineStr">
        <is>
          <t>C-Level</t>
        </is>
      </c>
      <c r="K289" t="inlineStr">
        <is>
          <t>IT Manager</t>
        </is>
      </c>
      <c r="L289" t="inlineStr">
        <is>
          <t>Mai</t>
        </is>
      </c>
      <c r="M289" t="inlineStr">
        <is>
          <t>Santos</t>
        </is>
      </c>
      <c r="N289" t="inlineStr">
        <is>
          <t>-</t>
        </is>
      </c>
      <c r="O289">
        <f t="array" ref="O289">TRIM(LEFT(B289,MIN(IFERROR(FIND(Keywords!$A$1:$A$40,B289),LEN(B289)+1))-1))</f>
        <v/>
      </c>
      <c r="P289">
        <f>IF(F289="Active",1,0)</f>
        <v/>
      </c>
      <c r="Q289">
        <f>IF(F289="Inactive",1,0)</f>
        <v/>
      </c>
    </row>
    <row r="290">
      <c r="A290" t="inlineStr">
        <is>
          <t>LEAD0028072</t>
        </is>
      </c>
      <c r="B290" t="inlineStr">
        <is>
          <t>Granite Technologies Inc</t>
        </is>
      </c>
      <c r="C290" t="inlineStr">
        <is>
          <t>New Zealand</t>
        </is>
      </c>
      <c r="D290" t="inlineStr">
        <is>
          <t>Travel / Hotels / Hospitality / Food and Beverage</t>
        </is>
      </c>
      <c r="E290" t="inlineStr">
        <is>
          <t>1,000 and above</t>
        </is>
      </c>
      <c r="F290" t="inlineStr">
        <is>
          <t>Active</t>
        </is>
      </c>
      <c r="G290" t="inlineStr">
        <is>
          <t>Main CRM</t>
        </is>
      </c>
      <c r="H290" t="inlineStr">
        <is>
          <t>-</t>
        </is>
      </c>
      <c r="I290" t="inlineStr">
        <is>
          <t>-</t>
        </is>
      </c>
      <c r="J290" t="inlineStr">
        <is>
          <t>Managerial</t>
        </is>
      </c>
      <c r="K290" t="inlineStr">
        <is>
          <t>Account Manager</t>
        </is>
      </c>
      <c r="L290" t="inlineStr">
        <is>
          <t>Siti</t>
        </is>
      </c>
      <c r="M290" t="inlineStr">
        <is>
          <t>Wong</t>
        </is>
      </c>
      <c r="N290" t="inlineStr">
        <is>
          <t>-</t>
        </is>
      </c>
      <c r="O290">
        <f t="array" ref="O290">TRIM(LEFT(B290,MIN(IFERROR(FIND(Keywords!$A$1:$A$40,B290),LEN(B290)+1))-1))</f>
        <v/>
      </c>
      <c r="P290">
        <f>IF(F290="Active",1,0)</f>
        <v/>
      </c>
      <c r="Q290">
        <f>IF(F290="Inactive",1,0)</f>
        <v/>
      </c>
    </row>
    <row r="291">
      <c r="A291" t="inlineStr">
        <is>
          <t>LEAD0028215</t>
        </is>
      </c>
      <c r="B291" t="inlineStr">
        <is>
          <t>Vertex Group Co Ltd</t>
        </is>
      </c>
      <c r="C291" t="inlineStr">
        <is>
          <t>Hong Kong</t>
        </is>
      </c>
      <c r="D291" t="inlineStr">
        <is>
          <t>Retail / Wholesale / Import &amp; Export / Automotive</t>
        </is>
      </c>
      <c r="E291" t="inlineStr">
        <is>
          <t>250-499</t>
        </is>
      </c>
      <c r="F291" t="inlineStr">
        <is>
          <t>Active</t>
        </is>
      </c>
      <c r="G291" t="inlineStr">
        <is>
          <t>Main CRM</t>
        </is>
      </c>
      <c r="H291" t="inlineStr">
        <is>
          <t>-</t>
        </is>
      </c>
      <c r="I291" t="inlineStr">
        <is>
          <t>-</t>
        </is>
      </c>
      <c r="J291" t="inlineStr">
        <is>
          <t>C-Level</t>
        </is>
      </c>
      <c r="K291" t="inlineStr">
        <is>
          <t>IT Manager</t>
        </is>
      </c>
      <c r="L291" t="inlineStr">
        <is>
          <t>Chloe</t>
        </is>
      </c>
      <c r="M291" t="inlineStr">
        <is>
          <t>Ibrahim</t>
        </is>
      </c>
      <c r="N291" t="inlineStr">
        <is>
          <t>-</t>
        </is>
      </c>
      <c r="O291">
        <f t="array" ref="O291">TRIM(LEFT(B291,MIN(IFERROR(FIND(Keywords!$A$1:$A$40,B291),LEN(B291)+1))-1))</f>
        <v/>
      </c>
      <c r="P291">
        <f>IF(F291="Active",1,0)</f>
        <v/>
      </c>
      <c r="Q291">
        <f>IF(F291="Inactive",1,0)</f>
        <v/>
      </c>
    </row>
    <row r="292">
      <c r="A292" t="inlineStr">
        <is>
          <t>LEAD0028281</t>
        </is>
      </c>
      <c r="B292" t="inlineStr">
        <is>
          <t>Vertex Holdings Ltd</t>
        </is>
      </c>
      <c r="C292" t="inlineStr">
        <is>
          <t>India</t>
        </is>
      </c>
      <c r="D292" t="inlineStr">
        <is>
          <t>Healthcare</t>
        </is>
      </c>
      <c r="E292" t="inlineStr">
        <is>
          <t>1,000 and above</t>
        </is>
      </c>
      <c r="F292" t="inlineStr">
        <is>
          <t>Inactive</t>
        </is>
      </c>
      <c r="G292" t="inlineStr">
        <is>
          <t>Main CRM</t>
        </is>
      </c>
      <c r="H292" t="inlineStr">
        <is>
          <t>-</t>
        </is>
      </c>
      <c r="I292" t="inlineStr">
        <is>
          <t>-</t>
        </is>
      </c>
      <c r="J292" t="inlineStr">
        <is>
          <t>C-Level</t>
        </is>
      </c>
      <c r="K292" t="inlineStr">
        <is>
          <t>Marketing Director</t>
        </is>
      </c>
      <c r="L292" t="inlineStr">
        <is>
          <t>Siti</t>
        </is>
      </c>
      <c r="M292" t="inlineStr">
        <is>
          <t>Tan</t>
        </is>
      </c>
      <c r="N292" t="inlineStr">
        <is>
          <t>https://example.com/in/siti-tan-cc1cc1bd</t>
        </is>
      </c>
      <c r="O292">
        <f t="array" ref="O292">TRIM(LEFT(B292,MIN(IFERROR(FIND(Keywords!$A$1:$A$40,B292),LEN(B292)+1))-1))</f>
        <v/>
      </c>
      <c r="P292">
        <f>IF(F292="Active",1,0)</f>
        <v/>
      </c>
      <c r="Q292">
        <f>IF(F292="Inactive",1,0)</f>
        <v/>
      </c>
    </row>
    <row r="293">
      <c r="A293" t="inlineStr">
        <is>
          <t>LEAD0028420</t>
        </is>
      </c>
      <c r="B293" t="inlineStr">
        <is>
          <t>Crescent Ventures Ltd</t>
        </is>
      </c>
      <c r="C293" t="inlineStr">
        <is>
          <t>Hong Kong</t>
        </is>
      </c>
      <c r="D293" t="inlineStr">
        <is>
          <t>Banking / Finance / Insurance / Investment</t>
        </is>
      </c>
      <c r="E293" t="inlineStr">
        <is>
          <t>1,000 and above</t>
        </is>
      </c>
      <c r="F293" t="inlineStr">
        <is>
          <t>Active</t>
        </is>
      </c>
      <c r="G293" t="inlineStr">
        <is>
          <t>Main CRM</t>
        </is>
      </c>
      <c r="H293" t="inlineStr">
        <is>
          <t>-</t>
        </is>
      </c>
      <c r="I293" t="inlineStr">
        <is>
          <t>-</t>
        </is>
      </c>
      <c r="J293" t="inlineStr">
        <is>
          <t>C-Level</t>
        </is>
      </c>
      <c r="K293" t="inlineStr">
        <is>
          <t>General Manager</t>
        </is>
      </c>
      <c r="L293" t="inlineStr">
        <is>
          <t>Kenji</t>
        </is>
      </c>
      <c r="M293" t="inlineStr">
        <is>
          <t>Ibrahim</t>
        </is>
      </c>
      <c r="N293" t="inlineStr">
        <is>
          <t>-</t>
        </is>
      </c>
      <c r="O293">
        <f t="array" ref="O293">TRIM(LEFT(B293,MIN(IFERROR(FIND(Keywords!$A$1:$A$40,B293),LEN(B293)+1))-1))</f>
        <v/>
      </c>
      <c r="P293">
        <f>IF(F293="Active",1,0)</f>
        <v/>
      </c>
      <c r="Q293">
        <f>IF(F293="Inactive",1,0)</f>
        <v/>
      </c>
    </row>
    <row r="294">
      <c r="A294" t="inlineStr">
        <is>
          <t>LEAD0028431</t>
        </is>
      </c>
      <c r="B294" t="inlineStr">
        <is>
          <t>Juniper Technologies Co Ltd</t>
        </is>
      </c>
      <c r="C294" t="inlineStr">
        <is>
          <t>Philippines</t>
        </is>
      </c>
      <c r="D294" t="inlineStr">
        <is>
          <t>Banking / Finance / Insurance / Investment</t>
        </is>
      </c>
      <c r="E294" t="inlineStr">
        <is>
          <t>1,000 and above</t>
        </is>
      </c>
      <c r="F294" t="inlineStr">
        <is>
          <t>Active</t>
        </is>
      </c>
      <c r="G294" t="inlineStr">
        <is>
          <t>Main CRM</t>
        </is>
      </c>
      <c r="H294" t="inlineStr">
        <is>
          <t>-</t>
        </is>
      </c>
      <c r="I294" t="inlineStr">
        <is>
          <t>-</t>
        </is>
      </c>
      <c r="J294" t="inlineStr">
        <is>
          <t>Individual Contributor</t>
        </is>
      </c>
      <c r="K294" t="inlineStr">
        <is>
          <t>Head of Procurement</t>
        </is>
      </c>
      <c r="L294" t="inlineStr">
        <is>
          <t>Yusuf</t>
        </is>
      </c>
      <c r="M294" t="inlineStr">
        <is>
          <t>Mendoza</t>
        </is>
      </c>
      <c r="N294" t="inlineStr">
        <is>
          <t>-</t>
        </is>
      </c>
      <c r="O294">
        <f t="array" ref="O294">TRIM(LEFT(B294,MIN(IFERROR(FIND(Keywords!$A$1:$A$40,B294),LEN(B294)+1))-1))</f>
        <v/>
      </c>
      <c r="P294">
        <f>IF(F294="Active",1,0)</f>
        <v/>
      </c>
      <c r="Q294">
        <f>IF(F294="Inactive",1,0)</f>
        <v/>
      </c>
    </row>
    <row r="295">
      <c r="A295" t="inlineStr">
        <is>
          <t>LEAD0028438</t>
        </is>
      </c>
      <c r="B295" t="inlineStr">
        <is>
          <t>Cascade Partners Sdn Bhd</t>
        </is>
      </c>
      <c r="C295" t="inlineStr">
        <is>
          <t>Singapore</t>
        </is>
      </c>
      <c r="D295" t="inlineStr">
        <is>
          <t>Construction / Property / Real Estate</t>
        </is>
      </c>
      <c r="E295" t="inlineStr">
        <is>
          <t>250-499</t>
        </is>
      </c>
      <c r="F295" t="inlineStr">
        <is>
          <t>Active</t>
        </is>
      </c>
      <c r="G295" t="inlineStr">
        <is>
          <t>Main CRM</t>
        </is>
      </c>
      <c r="H295" t="inlineStr">
        <is>
          <t>-</t>
        </is>
      </c>
      <c r="I295" t="inlineStr">
        <is>
          <t>-</t>
        </is>
      </c>
      <c r="J295" t="inlineStr">
        <is>
          <t>Director</t>
        </is>
      </c>
      <c r="K295" t="inlineStr">
        <is>
          <t>Compliance Officer</t>
        </is>
      </c>
      <c r="L295" t="inlineStr">
        <is>
          <t>Sam</t>
        </is>
      </c>
      <c r="M295" t="inlineStr">
        <is>
          <t>Chong</t>
        </is>
      </c>
      <c r="N295" t="inlineStr">
        <is>
          <t>-</t>
        </is>
      </c>
      <c r="O295">
        <f t="array" ref="O295">TRIM(LEFT(B295,MIN(IFERROR(FIND(Keywords!$A$1:$A$40,B295),LEN(B295)+1))-1))</f>
        <v/>
      </c>
      <c r="P295">
        <f>IF(F295="Active",1,0)</f>
        <v/>
      </c>
      <c r="Q295">
        <f>IF(F295="Inactive",1,0)</f>
        <v/>
      </c>
    </row>
    <row r="296">
      <c r="A296" t="inlineStr">
        <is>
          <t>LEAD0028845</t>
        </is>
      </c>
      <c r="B296" t="inlineStr">
        <is>
          <t>Pacific Consulting Pte Ltd</t>
        </is>
      </c>
      <c r="C296" t="inlineStr">
        <is>
          <t>Hong Kong</t>
        </is>
      </c>
      <c r="D296" t="inlineStr">
        <is>
          <t>Retail / Wholesale / Import &amp; Export / Automotive</t>
        </is>
      </c>
      <c r="E296" t="inlineStr">
        <is>
          <t>500-999</t>
        </is>
      </c>
      <c r="F296" t="inlineStr">
        <is>
          <t>Active</t>
        </is>
      </c>
      <c r="G296" t="inlineStr">
        <is>
          <t>Main CRM</t>
        </is>
      </c>
      <c r="H296" t="inlineStr">
        <is>
          <t>-</t>
        </is>
      </c>
      <c r="I296" t="inlineStr">
        <is>
          <t>-</t>
        </is>
      </c>
      <c r="J296" t="inlineStr">
        <is>
          <t>Managerial</t>
        </is>
      </c>
      <c r="K296" t="inlineStr">
        <is>
          <t>Assistant Vice President</t>
        </is>
      </c>
      <c r="L296" t="inlineStr">
        <is>
          <t>Siti</t>
        </is>
      </c>
      <c r="M296" t="inlineStr">
        <is>
          <t>Haryanto</t>
        </is>
      </c>
      <c r="N296" t="inlineStr">
        <is>
          <t>-</t>
        </is>
      </c>
      <c r="O296">
        <f t="array" ref="O296">TRIM(LEFT(B296,MIN(IFERROR(FIND(Keywords!$A$1:$A$40,B296),LEN(B296)+1))-1))</f>
        <v/>
      </c>
      <c r="P296">
        <f>IF(F296="Active",1,0)</f>
        <v/>
      </c>
      <c r="Q296">
        <f>IF(F296="Inactive",1,0)</f>
        <v/>
      </c>
    </row>
    <row r="297">
      <c r="A297" t="inlineStr">
        <is>
          <t>LEAD0028866</t>
        </is>
      </c>
      <c r="B297" t="inlineStr">
        <is>
          <t>Nova Logistics Ltd</t>
        </is>
      </c>
      <c r="C297" t="inlineStr">
        <is>
          <t>Singapore</t>
        </is>
      </c>
      <c r="D297" t="inlineStr">
        <is>
          <t>Manufacturing</t>
        </is>
      </c>
      <c r="E297" t="inlineStr">
        <is>
          <t>1,000 and above</t>
        </is>
      </c>
      <c r="F297" t="inlineStr">
        <is>
          <t>Inactive</t>
        </is>
      </c>
      <c r="G297" t="inlineStr">
        <is>
          <t>Main CRM</t>
        </is>
      </c>
      <c r="H297" t="inlineStr">
        <is>
          <t>-</t>
        </is>
      </c>
      <c r="I297" t="inlineStr">
        <is>
          <t>-</t>
        </is>
      </c>
      <c r="J297" t="inlineStr">
        <is>
          <t>Individual Contributor</t>
        </is>
      </c>
      <c r="K297" t="inlineStr">
        <is>
          <t>HR Manager</t>
        </is>
      </c>
      <c r="L297" t="inlineStr">
        <is>
          <t>Budi</t>
        </is>
      </c>
      <c r="M297" t="inlineStr">
        <is>
          <t>Nguyen</t>
        </is>
      </c>
      <c r="N297" t="inlineStr">
        <is>
          <t>-</t>
        </is>
      </c>
      <c r="O297">
        <f t="array" ref="O297">TRIM(LEFT(B297,MIN(IFERROR(FIND(Keywords!$A$1:$A$40,B297),LEN(B297)+1))-1))</f>
        <v/>
      </c>
      <c r="P297">
        <f>IF(F297="Active",1,0)</f>
        <v/>
      </c>
      <c r="Q297">
        <f>IF(F297="Inactive",1,0)</f>
        <v/>
      </c>
    </row>
    <row r="298">
      <c r="A298" t="inlineStr">
        <is>
          <t>LEAD0028877</t>
        </is>
      </c>
      <c r="B298" t="inlineStr">
        <is>
          <t>Union Logistics Sdn Bhd</t>
        </is>
      </c>
      <c r="C298" t="inlineStr">
        <is>
          <t>Singapore</t>
        </is>
      </c>
      <c r="D298" t="inlineStr">
        <is>
          <t>Government / Public Services / Military</t>
        </is>
      </c>
      <c r="E298" t="inlineStr">
        <is>
          <t>1,000 and above</t>
        </is>
      </c>
      <c r="F298" t="inlineStr">
        <is>
          <t>Active</t>
        </is>
      </c>
      <c r="G298" t="inlineStr">
        <is>
          <t>Main CRM</t>
        </is>
      </c>
      <c r="H298" t="inlineStr">
        <is>
          <t>-</t>
        </is>
      </c>
      <c r="I298" t="inlineStr">
        <is>
          <t>-</t>
        </is>
      </c>
      <c r="J298" t="inlineStr">
        <is>
          <t>Individual Contributor</t>
        </is>
      </c>
      <c r="K298" t="inlineStr">
        <is>
          <t>Head of Procurement</t>
        </is>
      </c>
      <c r="L298" t="inlineStr">
        <is>
          <t>Marco</t>
        </is>
      </c>
      <c r="M298" t="inlineStr">
        <is>
          <t>Haryanto</t>
        </is>
      </c>
      <c r="N298" t="inlineStr">
        <is>
          <t>-</t>
        </is>
      </c>
      <c r="O298">
        <f t="array" ref="O298">TRIM(LEFT(B298,MIN(IFERROR(FIND(Keywords!$A$1:$A$40,B298),LEN(B298)+1))-1))</f>
        <v/>
      </c>
      <c r="P298">
        <f>IF(F298="Active",1,0)</f>
        <v/>
      </c>
      <c r="Q298">
        <f>IF(F298="Inactive",1,0)</f>
        <v/>
      </c>
    </row>
    <row r="299">
      <c r="A299" t="inlineStr">
        <is>
          <t>LEAD0028975</t>
        </is>
      </c>
      <c r="B299" t="inlineStr">
        <is>
          <t>Juniper Holdings Ltd</t>
        </is>
      </c>
      <c r="C299" t="inlineStr">
        <is>
          <t>India</t>
        </is>
      </c>
      <c r="D299" t="inlineStr">
        <is>
          <t>Telecommunications</t>
        </is>
      </c>
      <c r="E299" t="inlineStr">
        <is>
          <t>1,000 and above</t>
        </is>
      </c>
      <c r="F299" t="inlineStr">
        <is>
          <t>Active</t>
        </is>
      </c>
      <c r="G299" t="inlineStr">
        <is>
          <t>Main CRM</t>
        </is>
      </c>
      <c r="H299" t="inlineStr">
        <is>
          <t>-</t>
        </is>
      </c>
      <c r="I299" t="inlineStr">
        <is>
          <t>-</t>
        </is>
      </c>
      <c r="J299" t="inlineStr">
        <is>
          <t>Managerial</t>
        </is>
      </c>
      <c r="K299" t="inlineStr">
        <is>
          <t>Country Manager</t>
        </is>
      </c>
      <c r="L299" t="inlineStr">
        <is>
          <t>Arjun</t>
        </is>
      </c>
      <c r="M299" t="inlineStr">
        <is>
          <t>Hassan</t>
        </is>
      </c>
      <c r="N299" t="inlineStr">
        <is>
          <t>-</t>
        </is>
      </c>
      <c r="O299">
        <f t="array" ref="O299">TRIM(LEFT(B299,MIN(IFERROR(FIND(Keywords!$A$1:$A$40,B299),LEN(B299)+1))-1))</f>
        <v/>
      </c>
      <c r="P299">
        <f>IF(F299="Active",1,0)</f>
        <v/>
      </c>
      <c r="Q299">
        <f>IF(F299="Inactive",1,0)</f>
        <v/>
      </c>
    </row>
    <row r="300">
      <c r="A300" t="inlineStr">
        <is>
          <t>LEAD0029049</t>
        </is>
      </c>
      <c r="B300" t="inlineStr">
        <is>
          <t>Quantum Logistics Inc</t>
        </is>
      </c>
      <c r="C300" t="inlineStr">
        <is>
          <t>Malaysia</t>
        </is>
      </c>
      <c r="D300" t="inlineStr">
        <is>
          <t>Utilities (Gas/Water/Electricity/Oil)</t>
        </is>
      </c>
      <c r="E300" t="inlineStr">
        <is>
          <t>1,000 and above</t>
        </is>
      </c>
      <c r="F300" t="inlineStr">
        <is>
          <t>Inactive</t>
        </is>
      </c>
      <c r="G300" t="inlineStr">
        <is>
          <t>Main CRM</t>
        </is>
      </c>
      <c r="H300" t="inlineStr">
        <is>
          <t>-</t>
        </is>
      </c>
      <c r="I300" t="inlineStr">
        <is>
          <t>-</t>
        </is>
      </c>
      <c r="J300" t="inlineStr">
        <is>
          <t>C-Level</t>
        </is>
      </c>
      <c r="K300" t="inlineStr">
        <is>
          <t>Head of Procurement</t>
        </is>
      </c>
      <c r="L300" t="inlineStr">
        <is>
          <t>Mei</t>
        </is>
      </c>
      <c r="M300" t="inlineStr">
        <is>
          <t>Mendoza</t>
        </is>
      </c>
      <c r="N300" t="inlineStr">
        <is>
          <t>https://example.com/in/mei-mendoza-5af79b92</t>
        </is>
      </c>
      <c r="O300">
        <f t="array" ref="O300">TRIM(LEFT(B300,MIN(IFERROR(FIND(Keywords!$A$1:$A$40,B300),LEN(B300)+1))-1))</f>
        <v/>
      </c>
      <c r="P300">
        <f>IF(F300="Active",1,0)</f>
        <v/>
      </c>
      <c r="Q300">
        <f>IF(F300="Inactive",1,0)</f>
        <v/>
      </c>
    </row>
    <row r="301">
      <c r="A301" t="inlineStr">
        <is>
          <t>LEAD0029206</t>
        </is>
      </c>
      <c r="B301" t="inlineStr">
        <is>
          <t>Titan Logistics Inc</t>
        </is>
      </c>
      <c r="C301" t="inlineStr">
        <is>
          <t>Malaysia</t>
        </is>
      </c>
      <c r="D301" t="inlineStr">
        <is>
          <t>-</t>
        </is>
      </c>
      <c r="E301" t="inlineStr">
        <is>
          <t>-</t>
        </is>
      </c>
      <c r="F301" t="inlineStr">
        <is>
          <t>Inactive</t>
        </is>
      </c>
      <c r="G301" t="inlineStr">
        <is>
          <t>Main CRM</t>
        </is>
      </c>
      <c r="H301" t="inlineStr">
        <is>
          <t>-</t>
        </is>
      </c>
      <c r="I301" t="inlineStr">
        <is>
          <t>-</t>
        </is>
      </c>
      <c r="J301" t="inlineStr">
        <is>
          <t>Individual Contributor</t>
        </is>
      </c>
      <c r="K301" t="inlineStr">
        <is>
          <t>VP of Technology</t>
        </is>
      </c>
      <c r="L301" t="inlineStr">
        <is>
          <t>Somchai</t>
        </is>
      </c>
      <c r="M301" t="inlineStr">
        <is>
          <t>Lim</t>
        </is>
      </c>
      <c r="N301" t="inlineStr">
        <is>
          <t>-</t>
        </is>
      </c>
      <c r="O301">
        <f t="array" ref="O301">TRIM(LEFT(B301,MIN(IFERROR(FIND(Keywords!$A$1:$A$40,B301),LEN(B301)+1))-1))</f>
        <v/>
      </c>
      <c r="P301">
        <f>IF(F301="Active",1,0)</f>
        <v/>
      </c>
      <c r="Q301">
        <f>IF(F301="Inactive",1,0)</f>
        <v/>
      </c>
    </row>
    <row r="302">
      <c r="A302" t="inlineStr">
        <is>
          <t>LEAD0029310</t>
        </is>
      </c>
      <c r="B302" t="inlineStr">
        <is>
          <t>Harbor Technologies Sdn Bhd</t>
        </is>
      </c>
      <c r="C302" t="inlineStr">
        <is>
          <t>Indonesia</t>
        </is>
      </c>
      <c r="D302" t="inlineStr">
        <is>
          <t>Construction / Property / Real Estate</t>
        </is>
      </c>
      <c r="E302" t="inlineStr">
        <is>
          <t>500-999</t>
        </is>
      </c>
      <c r="F302" t="inlineStr">
        <is>
          <t>Inactive</t>
        </is>
      </c>
      <c r="G302" t="inlineStr">
        <is>
          <t>Main CRM</t>
        </is>
      </c>
      <c r="H302" t="inlineStr">
        <is>
          <t>-</t>
        </is>
      </c>
      <c r="I302" t="inlineStr">
        <is>
          <t>-</t>
        </is>
      </c>
      <c r="J302" t="inlineStr">
        <is>
          <t>Managerial</t>
        </is>
      </c>
      <c r="K302" t="inlineStr">
        <is>
          <t>Account Manager</t>
        </is>
      </c>
      <c r="L302" t="inlineStr">
        <is>
          <t>Aisha</t>
        </is>
      </c>
      <c r="M302" t="inlineStr">
        <is>
          <t>Chen</t>
        </is>
      </c>
      <c r="N302" t="inlineStr">
        <is>
          <t>-</t>
        </is>
      </c>
      <c r="O302">
        <f t="array" ref="O302">TRIM(LEFT(B302,MIN(IFERROR(FIND(Keywords!$A$1:$A$40,B302),LEN(B302)+1))-1))</f>
        <v/>
      </c>
      <c r="P302">
        <f>IF(F302="Active",1,0)</f>
        <v/>
      </c>
      <c r="Q302">
        <f>IF(F302="Inactive",1,0)</f>
        <v/>
      </c>
    </row>
    <row r="303">
      <c r="A303" t="inlineStr">
        <is>
          <t>LEAD0029330</t>
        </is>
      </c>
      <c r="B303" t="inlineStr">
        <is>
          <t>Silverline Global Ltd</t>
        </is>
      </c>
      <c r="C303" t="inlineStr">
        <is>
          <t>Singapore</t>
        </is>
      </c>
      <c r="D303" t="inlineStr">
        <is>
          <t>-</t>
        </is>
      </c>
      <c r="E303" t="inlineStr">
        <is>
          <t>1,000 and above</t>
        </is>
      </c>
      <c r="F303" t="inlineStr">
        <is>
          <t>Inactive</t>
        </is>
      </c>
      <c r="G303" t="inlineStr">
        <is>
          <t>Main CRM</t>
        </is>
      </c>
      <c r="H303" t="inlineStr">
        <is>
          <t>-</t>
        </is>
      </c>
      <c r="I303" t="inlineStr">
        <is>
          <t>-</t>
        </is>
      </c>
      <c r="J303" t="inlineStr">
        <is>
          <t>Director</t>
        </is>
      </c>
      <c r="K303" t="inlineStr">
        <is>
          <t>Account Manager</t>
        </is>
      </c>
      <c r="L303" t="inlineStr">
        <is>
          <t>Sam</t>
        </is>
      </c>
      <c r="M303" t="inlineStr">
        <is>
          <t>Yamada</t>
        </is>
      </c>
      <c r="N303" t="inlineStr">
        <is>
          <t>-</t>
        </is>
      </c>
      <c r="O303">
        <f t="array" ref="O303">TRIM(LEFT(B303,MIN(IFERROR(FIND(Keywords!$A$1:$A$40,B303),LEN(B303)+1))-1))</f>
        <v/>
      </c>
      <c r="P303">
        <f>IF(F303="Active",1,0)</f>
        <v/>
      </c>
      <c r="Q303">
        <f>IF(F303="Inactive",1,0)</f>
        <v/>
      </c>
    </row>
    <row r="304">
      <c r="A304" t="inlineStr">
        <is>
          <t>LEAD0029415</t>
        </is>
      </c>
      <c r="B304" t="inlineStr">
        <is>
          <t>Juniper Global Berhad</t>
        </is>
      </c>
      <c r="C304" t="inlineStr">
        <is>
          <t>Hong Kong</t>
        </is>
      </c>
      <c r="D304" t="inlineStr">
        <is>
          <t>Retail / Wholesale / Import &amp; Export / Automotive</t>
        </is>
      </c>
      <c r="E304" t="inlineStr">
        <is>
          <t>500-999</t>
        </is>
      </c>
      <c r="F304" t="inlineStr">
        <is>
          <t>Active</t>
        </is>
      </c>
      <c r="G304" t="inlineStr">
        <is>
          <t>Main CRM</t>
        </is>
      </c>
      <c r="H304" t="inlineStr">
        <is>
          <t>-</t>
        </is>
      </c>
      <c r="I304" t="inlineStr">
        <is>
          <t>-</t>
        </is>
      </c>
      <c r="J304" t="inlineStr">
        <is>
          <t>Individual Contributor</t>
        </is>
      </c>
      <c r="K304" t="inlineStr">
        <is>
          <t>Supply Chain Manager</t>
        </is>
      </c>
      <c r="L304" t="inlineStr">
        <is>
          <t>Chloe</t>
        </is>
      </c>
      <c r="M304" t="inlineStr">
        <is>
          <t>Chong</t>
        </is>
      </c>
      <c r="N304" t="inlineStr">
        <is>
          <t>-</t>
        </is>
      </c>
      <c r="O304">
        <f t="array" ref="O304">TRIM(LEFT(B304,MIN(IFERROR(FIND(Keywords!$A$1:$A$40,B304),LEN(B304)+1))-1))</f>
        <v/>
      </c>
      <c r="P304">
        <f>IF(F304="Active",1,0)</f>
        <v/>
      </c>
      <c r="Q304">
        <f>IF(F304="Inactive",1,0)</f>
        <v/>
      </c>
    </row>
    <row r="305">
      <c r="A305" t="inlineStr">
        <is>
          <t>LEAD0029438</t>
        </is>
      </c>
      <c r="B305" t="inlineStr">
        <is>
          <t>Meridian Logistics Co Ltd</t>
        </is>
      </c>
      <c r="C305" t="inlineStr">
        <is>
          <t>Hong Kong</t>
        </is>
      </c>
      <c r="D305" t="inlineStr">
        <is>
          <t>Retail / Wholesale / Import &amp; Export / Automotive</t>
        </is>
      </c>
      <c r="E305" t="inlineStr">
        <is>
          <t>1,000 and above</t>
        </is>
      </c>
      <c r="F305" t="inlineStr">
        <is>
          <t>Active</t>
        </is>
      </c>
      <c r="G305" t="inlineStr">
        <is>
          <t>Main CRM</t>
        </is>
      </c>
      <c r="H305" t="inlineStr">
        <is>
          <t>-</t>
        </is>
      </c>
      <c r="I305" t="inlineStr">
        <is>
          <t>-</t>
        </is>
      </c>
      <c r="J305" t="inlineStr">
        <is>
          <t>Managerial</t>
        </is>
      </c>
      <c r="K305" t="inlineStr">
        <is>
          <t>Account Manager</t>
        </is>
      </c>
      <c r="L305" t="inlineStr">
        <is>
          <t>Sam</t>
        </is>
      </c>
      <c r="M305" t="inlineStr">
        <is>
          <t>Patel</t>
        </is>
      </c>
      <c r="N305" t="inlineStr">
        <is>
          <t>-</t>
        </is>
      </c>
      <c r="O305">
        <f t="array" ref="O305">TRIM(LEFT(B305,MIN(IFERROR(FIND(Keywords!$A$1:$A$40,B305),LEN(B305)+1))-1))</f>
        <v/>
      </c>
      <c r="P305">
        <f>IF(F305="Active",1,0)</f>
        <v/>
      </c>
      <c r="Q305">
        <f>IF(F305="Inactive",1,0)</f>
        <v/>
      </c>
    </row>
    <row r="306">
      <c r="A306" t="inlineStr">
        <is>
          <t>LEAD0029634</t>
        </is>
      </c>
      <c r="B306" t="inlineStr">
        <is>
          <t>Redwood Industries Co Ltd</t>
        </is>
      </c>
      <c r="C306" t="inlineStr">
        <is>
          <t>India</t>
        </is>
      </c>
      <c r="D306" t="inlineStr">
        <is>
          <t>Business / Professional Services / Consultancies</t>
        </is>
      </c>
      <c r="E306" t="inlineStr">
        <is>
          <t>1,000 and above</t>
        </is>
      </c>
      <c r="F306" t="inlineStr">
        <is>
          <t>Inactive</t>
        </is>
      </c>
      <c r="G306" t="inlineStr">
        <is>
          <t>Main CRM</t>
        </is>
      </c>
      <c r="H306" t="inlineStr">
        <is>
          <t>-</t>
        </is>
      </c>
      <c r="I306" t="inlineStr">
        <is>
          <t>-</t>
        </is>
      </c>
      <c r="J306" t="inlineStr">
        <is>
          <t>Director</t>
        </is>
      </c>
      <c r="K306" t="inlineStr">
        <is>
          <t>Supply Chain Manager</t>
        </is>
      </c>
      <c r="L306" t="inlineStr">
        <is>
          <t>Grace</t>
        </is>
      </c>
      <c r="M306" t="inlineStr">
        <is>
          <t>Santos</t>
        </is>
      </c>
      <c r="N306" t="inlineStr">
        <is>
          <t>https://example.com/in/grace-santos-d95e6ee9</t>
        </is>
      </c>
      <c r="O306">
        <f t="array" ref="O306">TRIM(LEFT(B306,MIN(IFERROR(FIND(Keywords!$A$1:$A$40,B306),LEN(B306)+1))-1))</f>
        <v/>
      </c>
      <c r="P306">
        <f>IF(F306="Active",1,0)</f>
        <v/>
      </c>
      <c r="Q306">
        <f>IF(F306="Inactive",1,0)</f>
        <v/>
      </c>
    </row>
    <row r="307">
      <c r="A307" t="inlineStr">
        <is>
          <t>LEAD0029645</t>
        </is>
      </c>
      <c r="B307" t="inlineStr">
        <is>
          <t>Crescent Systems Berhad</t>
        </is>
      </c>
      <c r="C307" t="inlineStr">
        <is>
          <t>India</t>
        </is>
      </c>
      <c r="D307" t="inlineStr">
        <is>
          <t>Manufacturing</t>
        </is>
      </c>
      <c r="E307" t="inlineStr">
        <is>
          <t>1,000 and above</t>
        </is>
      </c>
      <c r="F307" t="inlineStr">
        <is>
          <t>Inactive</t>
        </is>
      </c>
      <c r="G307" t="inlineStr">
        <is>
          <t>Main CRM</t>
        </is>
      </c>
      <c r="H307" t="inlineStr">
        <is>
          <t>-</t>
        </is>
      </c>
      <c r="I307" t="inlineStr">
        <is>
          <t>-</t>
        </is>
      </c>
      <c r="J307" t="inlineStr">
        <is>
          <t>Managerial</t>
        </is>
      </c>
      <c r="K307" t="inlineStr">
        <is>
          <t>Operations Director</t>
        </is>
      </c>
      <c r="L307" t="inlineStr">
        <is>
          <t>Mary</t>
        </is>
      </c>
      <c r="M307" t="inlineStr">
        <is>
          <t>Chong</t>
        </is>
      </c>
      <c r="N307" t="inlineStr">
        <is>
          <t>https://example.com/in/mary-chong-2a7830e2</t>
        </is>
      </c>
      <c r="O307">
        <f t="array" ref="O307">TRIM(LEFT(B307,MIN(IFERROR(FIND(Keywords!$A$1:$A$40,B307),LEN(B307)+1))-1))</f>
        <v/>
      </c>
      <c r="P307">
        <f>IF(F307="Active",1,0)</f>
        <v/>
      </c>
      <c r="Q307">
        <f>IF(F307="Inactive",1,0)</f>
        <v/>
      </c>
    </row>
    <row r="308">
      <c r="A308" t="inlineStr">
        <is>
          <t>LEAD0029700</t>
        </is>
      </c>
      <c r="B308" t="inlineStr">
        <is>
          <t>Nova Partners Ltd</t>
        </is>
      </c>
      <c r="C308" t="inlineStr">
        <is>
          <t>Singapore</t>
        </is>
      </c>
      <c r="D308" t="inlineStr">
        <is>
          <t>Retail / Wholesale / Import &amp; Export / Automotive</t>
        </is>
      </c>
      <c r="E308" t="inlineStr">
        <is>
          <t>500-999</t>
        </is>
      </c>
      <c r="F308" t="inlineStr">
        <is>
          <t>Active</t>
        </is>
      </c>
      <c r="G308" t="inlineStr">
        <is>
          <t>Main CRM</t>
        </is>
      </c>
      <c r="H308" t="inlineStr">
        <is>
          <t>-</t>
        </is>
      </c>
      <c r="I308" t="inlineStr">
        <is>
          <t>-</t>
        </is>
      </c>
      <c r="J308" t="inlineStr">
        <is>
          <t>Director</t>
        </is>
      </c>
      <c r="K308" t="inlineStr">
        <is>
          <t>Operations Director</t>
        </is>
      </c>
      <c r="L308" t="inlineStr">
        <is>
          <t>Nadia</t>
        </is>
      </c>
      <c r="M308" t="inlineStr">
        <is>
          <t>Tan</t>
        </is>
      </c>
      <c r="N308" t="inlineStr">
        <is>
          <t>-</t>
        </is>
      </c>
      <c r="O308">
        <f t="array" ref="O308">TRIM(LEFT(B308,MIN(IFERROR(FIND(Keywords!$A$1:$A$40,B308),LEN(B308)+1))-1))</f>
        <v/>
      </c>
      <c r="P308">
        <f>IF(F308="Active",1,0)</f>
        <v/>
      </c>
      <c r="Q308">
        <f>IF(F308="Inactive",1,0)</f>
        <v/>
      </c>
    </row>
    <row r="309">
      <c r="A309" t="inlineStr">
        <is>
          <t>LEAD0029898</t>
        </is>
      </c>
      <c r="B309" t="inlineStr">
        <is>
          <t>Maple Global Pte Ltd</t>
        </is>
      </c>
      <c r="C309" t="inlineStr">
        <is>
          <t>Singapore</t>
        </is>
      </c>
      <c r="D309" t="inlineStr">
        <is>
          <t>IT / Computing / Internet / Networking</t>
        </is>
      </c>
      <c r="E309" t="inlineStr">
        <is>
          <t>50-99</t>
        </is>
      </c>
      <c r="F309" t="inlineStr">
        <is>
          <t>Inactive</t>
        </is>
      </c>
      <c r="G309" t="inlineStr">
        <is>
          <t>Main CRM</t>
        </is>
      </c>
      <c r="H309" t="inlineStr">
        <is>
          <t>-</t>
        </is>
      </c>
      <c r="I309" t="inlineStr">
        <is>
          <t>-</t>
        </is>
      </c>
      <c r="J309" t="inlineStr">
        <is>
          <t>Individual Contributor</t>
        </is>
      </c>
      <c r="K309" t="inlineStr">
        <is>
          <t>VP of Technology</t>
        </is>
      </c>
      <c r="L309" t="inlineStr">
        <is>
          <t>Wei</t>
        </is>
      </c>
      <c r="M309" t="inlineStr">
        <is>
          <t>Lee</t>
        </is>
      </c>
      <c r="N309" t="inlineStr">
        <is>
          <t>-</t>
        </is>
      </c>
      <c r="O309">
        <f t="array" ref="O309">TRIM(LEFT(B309,MIN(IFERROR(FIND(Keywords!$A$1:$A$40,B309),LEN(B309)+1))-1))</f>
        <v/>
      </c>
      <c r="P309">
        <f>IF(F309="Active",1,0)</f>
        <v/>
      </c>
      <c r="Q309">
        <f>IF(F309="Inactive",1,0)</f>
        <v/>
      </c>
    </row>
    <row r="310">
      <c r="A310" t="inlineStr">
        <is>
          <t>LEAD0029927</t>
        </is>
      </c>
      <c r="B310" t="inlineStr">
        <is>
          <t>Union Ventures Ltd</t>
        </is>
      </c>
      <c r="C310" t="inlineStr">
        <is>
          <t>Australia</t>
        </is>
      </c>
      <c r="D310" t="inlineStr">
        <is>
          <t>IT / Computing / Internet / Networking</t>
        </is>
      </c>
      <c r="E310" t="inlineStr">
        <is>
          <t>100-249</t>
        </is>
      </c>
      <c r="F310" t="inlineStr">
        <is>
          <t>Active</t>
        </is>
      </c>
      <c r="G310" t="inlineStr">
        <is>
          <t>Main CRM</t>
        </is>
      </c>
      <c r="H310" t="inlineStr">
        <is>
          <t>-</t>
        </is>
      </c>
      <c r="I310" t="inlineStr">
        <is>
          <t>-</t>
        </is>
      </c>
      <c r="J310" t="inlineStr">
        <is>
          <t>C-Level</t>
        </is>
      </c>
      <c r="K310" t="inlineStr">
        <is>
          <t>General Manager</t>
        </is>
      </c>
      <c r="L310" t="inlineStr">
        <is>
          <t>Siti</t>
        </is>
      </c>
      <c r="M310" t="inlineStr">
        <is>
          <t>Novak</t>
        </is>
      </c>
      <c r="N310" t="inlineStr">
        <is>
          <t>-</t>
        </is>
      </c>
      <c r="O310">
        <f t="array" ref="O310">TRIM(LEFT(B310,MIN(IFERROR(FIND(Keywords!$A$1:$A$40,B310),LEN(B310)+1))-1))</f>
        <v/>
      </c>
      <c r="P310">
        <f>IF(F310="Active",1,0)</f>
        <v/>
      </c>
      <c r="Q310">
        <f>IF(F310="Inactive",1,0)</f>
        <v/>
      </c>
    </row>
    <row r="311">
      <c r="A311" t="inlineStr">
        <is>
          <t>LEAD0030027</t>
        </is>
      </c>
      <c r="B311" t="inlineStr">
        <is>
          <t>Oakridge Networks Corp</t>
        </is>
      </c>
      <c r="C311" t="inlineStr">
        <is>
          <t>India</t>
        </is>
      </c>
      <c r="D311" t="inlineStr">
        <is>
          <t>Banking / Finance / Insurance / Investment</t>
        </is>
      </c>
      <c r="E311" t="inlineStr">
        <is>
          <t>1,000 and above</t>
        </is>
      </c>
      <c r="F311" t="inlineStr">
        <is>
          <t>Inactive</t>
        </is>
      </c>
      <c r="G311" t="inlineStr">
        <is>
          <t>Main CRM</t>
        </is>
      </c>
      <c r="H311" t="inlineStr">
        <is>
          <t>-</t>
        </is>
      </c>
      <c r="I311" t="inlineStr">
        <is>
          <t>-</t>
        </is>
      </c>
      <c r="J311" t="inlineStr">
        <is>
          <t>C-Level</t>
        </is>
      </c>
      <c r="K311" t="inlineStr">
        <is>
          <t>Head of Procurement</t>
        </is>
      </c>
      <c r="L311" t="inlineStr">
        <is>
          <t>Sophia</t>
        </is>
      </c>
      <c r="M311" t="inlineStr">
        <is>
          <t>Cruz</t>
        </is>
      </c>
      <c r="N311" t="inlineStr">
        <is>
          <t>https://example.com/in/sophia-cruz-f60b7ed8</t>
        </is>
      </c>
      <c r="O311">
        <f t="array" ref="O311">TRIM(LEFT(B311,MIN(IFERROR(FIND(Keywords!$A$1:$A$40,B311),LEN(B311)+1))-1))</f>
        <v/>
      </c>
      <c r="P311">
        <f>IF(F311="Active",1,0)</f>
        <v/>
      </c>
      <c r="Q311">
        <f>IF(F311="Inactive",1,0)</f>
        <v/>
      </c>
    </row>
    <row r="312">
      <c r="A312" t="inlineStr">
        <is>
          <t>LEAD0030060</t>
        </is>
      </c>
      <c r="B312" t="inlineStr">
        <is>
          <t>Silverline Dynamics Pte Ltd</t>
        </is>
      </c>
      <c r="C312" t="inlineStr">
        <is>
          <t>New Zealand</t>
        </is>
      </c>
      <c r="D312" t="inlineStr">
        <is>
          <t>Business / Professional Services / Consultancies</t>
        </is>
      </c>
      <c r="E312" t="inlineStr">
        <is>
          <t>50-99</t>
        </is>
      </c>
      <c r="F312" t="inlineStr">
        <is>
          <t>Active</t>
        </is>
      </c>
      <c r="G312" t="inlineStr">
        <is>
          <t>Main CRM</t>
        </is>
      </c>
      <c r="H312" t="inlineStr">
        <is>
          <t>-</t>
        </is>
      </c>
      <c r="I312" t="inlineStr">
        <is>
          <t>-</t>
        </is>
      </c>
      <c r="J312" t="inlineStr">
        <is>
          <t>Managerial</t>
        </is>
      </c>
      <c r="K312" t="inlineStr">
        <is>
          <t>Account Manager</t>
        </is>
      </c>
      <c r="L312" t="inlineStr">
        <is>
          <t>Dewi</t>
        </is>
      </c>
      <c r="M312" t="inlineStr">
        <is>
          <t>Lee</t>
        </is>
      </c>
      <c r="N312" t="inlineStr">
        <is>
          <t>-</t>
        </is>
      </c>
      <c r="O312">
        <f t="array" ref="O312">TRIM(LEFT(B312,MIN(IFERROR(FIND(Keywords!$A$1:$A$40,B312),LEN(B312)+1))-1))</f>
        <v/>
      </c>
      <c r="P312">
        <f>IF(F312="Active",1,0)</f>
        <v/>
      </c>
      <c r="Q312">
        <f>IF(F312="Inactive",1,0)</f>
        <v/>
      </c>
    </row>
    <row r="313">
      <c r="A313" t="inlineStr">
        <is>
          <t>LEAD0030258</t>
        </is>
      </c>
      <c r="B313" t="inlineStr">
        <is>
          <t>Titan Capital Berhad</t>
        </is>
      </c>
      <c r="C313" t="inlineStr">
        <is>
          <t>India</t>
        </is>
      </c>
      <c r="D313" t="inlineStr">
        <is>
          <t>Banking / Finance / Insurance / Investment</t>
        </is>
      </c>
      <c r="E313" t="inlineStr">
        <is>
          <t>500-999</t>
        </is>
      </c>
      <c r="F313" t="inlineStr">
        <is>
          <t>Inactive</t>
        </is>
      </c>
      <c r="G313" t="inlineStr">
        <is>
          <t>Main CRM</t>
        </is>
      </c>
      <c r="H313" t="inlineStr">
        <is>
          <t>-</t>
        </is>
      </c>
      <c r="I313" t="inlineStr">
        <is>
          <t>-</t>
        </is>
      </c>
      <c r="J313" t="inlineStr">
        <is>
          <t>C-Level</t>
        </is>
      </c>
      <c r="K313" t="inlineStr">
        <is>
          <t>Chief Information Officer</t>
        </is>
      </c>
      <c r="L313" t="inlineStr">
        <is>
          <t>Nguyen</t>
        </is>
      </c>
      <c r="M313" t="inlineStr">
        <is>
          <t>Nguyen</t>
        </is>
      </c>
      <c r="N313" t="inlineStr">
        <is>
          <t>https://example.com/in/nguyen-nguyen-26268726</t>
        </is>
      </c>
      <c r="O313">
        <f t="array" ref="O313">TRIM(LEFT(B313,MIN(IFERROR(FIND(Keywords!$A$1:$A$40,B313),LEN(B313)+1))-1))</f>
        <v/>
      </c>
      <c r="P313">
        <f>IF(F313="Active",1,0)</f>
        <v/>
      </c>
      <c r="Q313">
        <f>IF(F313="Inactive",1,0)</f>
        <v/>
      </c>
    </row>
    <row r="314">
      <c r="A314" t="inlineStr">
        <is>
          <t>LEAD0030354</t>
        </is>
      </c>
      <c r="B314" t="inlineStr">
        <is>
          <t>Quantum Enterprises Co Ltd</t>
        </is>
      </c>
      <c r="C314" t="inlineStr">
        <is>
          <t>Malaysia</t>
        </is>
      </c>
      <c r="D314" t="inlineStr">
        <is>
          <t>Retail / Wholesale / Import &amp; Export / Automotive</t>
        </is>
      </c>
      <c r="E314" t="inlineStr">
        <is>
          <t>250-499</t>
        </is>
      </c>
      <c r="F314" t="inlineStr">
        <is>
          <t>Active</t>
        </is>
      </c>
      <c r="G314" t="inlineStr">
        <is>
          <t>Main CRM</t>
        </is>
      </c>
      <c r="H314" t="inlineStr">
        <is>
          <t>-</t>
        </is>
      </c>
      <c r="I314" t="inlineStr">
        <is>
          <t>-</t>
        </is>
      </c>
      <c r="J314" t="inlineStr">
        <is>
          <t>Managerial</t>
        </is>
      </c>
      <c r="K314" t="inlineStr">
        <is>
          <t>Account Manager</t>
        </is>
      </c>
      <c r="L314" t="inlineStr">
        <is>
          <t>Siti</t>
        </is>
      </c>
      <c r="M314" t="inlineStr">
        <is>
          <t>Aziz</t>
        </is>
      </c>
      <c r="N314" t="inlineStr">
        <is>
          <t>-</t>
        </is>
      </c>
      <c r="O314">
        <f t="array" ref="O314">TRIM(LEFT(B314,MIN(IFERROR(FIND(Keywords!$A$1:$A$40,B314),LEN(B314)+1))-1))</f>
        <v/>
      </c>
      <c r="P314">
        <f>IF(F314="Active",1,0)</f>
        <v/>
      </c>
      <c r="Q314">
        <f>IF(F314="Inactive",1,0)</f>
        <v/>
      </c>
    </row>
    <row r="315">
      <c r="A315" t="inlineStr">
        <is>
          <t>LEAD0030498</t>
        </is>
      </c>
      <c r="B315" t="inlineStr">
        <is>
          <t>Horizon Partners Inc</t>
        </is>
      </c>
      <c r="C315" t="inlineStr">
        <is>
          <t>Hong Kong</t>
        </is>
      </c>
      <c r="D315" t="inlineStr">
        <is>
          <t>Retail / Wholesale / Import &amp; Export / Automotive</t>
        </is>
      </c>
      <c r="E315" t="inlineStr">
        <is>
          <t>1,000 and above</t>
        </is>
      </c>
      <c r="F315" t="inlineStr">
        <is>
          <t>Active</t>
        </is>
      </c>
      <c r="G315" t="inlineStr">
        <is>
          <t>Main CRM</t>
        </is>
      </c>
      <c r="H315" t="inlineStr">
        <is>
          <t>-</t>
        </is>
      </c>
      <c r="I315" t="inlineStr">
        <is>
          <t>-</t>
        </is>
      </c>
      <c r="J315" t="inlineStr">
        <is>
          <t>Managerial</t>
        </is>
      </c>
      <c r="K315" t="inlineStr">
        <is>
          <t>General Manager</t>
        </is>
      </c>
      <c r="L315" t="inlineStr">
        <is>
          <t>Carlos</t>
        </is>
      </c>
      <c r="M315" t="inlineStr">
        <is>
          <t>Mendoza</t>
        </is>
      </c>
      <c r="N315" t="inlineStr">
        <is>
          <t>-</t>
        </is>
      </c>
      <c r="O315">
        <f t="array" ref="O315">TRIM(LEFT(B315,MIN(IFERROR(FIND(Keywords!$A$1:$A$40,B315),LEN(B315)+1))-1))</f>
        <v/>
      </c>
      <c r="P315">
        <f>IF(F315="Active",1,0)</f>
        <v/>
      </c>
      <c r="Q315">
        <f>IF(F315="Inactive",1,0)</f>
        <v/>
      </c>
    </row>
    <row r="316">
      <c r="A316" t="inlineStr">
        <is>
          <t>LEAD0030514</t>
        </is>
      </c>
      <c r="B316" t="inlineStr">
        <is>
          <t>Summit Logistics Corp</t>
        </is>
      </c>
      <c r="C316" t="inlineStr">
        <is>
          <t>Hong Kong</t>
        </is>
      </c>
      <c r="D316" t="inlineStr">
        <is>
          <t>Travel / Hotels / Hospitality / Food and Beverage</t>
        </is>
      </c>
      <c r="E316" t="inlineStr">
        <is>
          <t>1,000 and above</t>
        </is>
      </c>
      <c r="F316" t="inlineStr">
        <is>
          <t>Active</t>
        </is>
      </c>
      <c r="G316" t="inlineStr">
        <is>
          <t>Main CRM</t>
        </is>
      </c>
      <c r="H316" t="inlineStr">
        <is>
          <t>-</t>
        </is>
      </c>
      <c r="I316" t="inlineStr">
        <is>
          <t>-</t>
        </is>
      </c>
      <c r="J316" t="inlineStr">
        <is>
          <t>Director</t>
        </is>
      </c>
      <c r="K316" t="inlineStr">
        <is>
          <t>General Manager</t>
        </is>
      </c>
      <c r="L316" t="inlineStr">
        <is>
          <t>Priya</t>
        </is>
      </c>
      <c r="M316" t="inlineStr">
        <is>
          <t>Chong</t>
        </is>
      </c>
      <c r="N316" t="inlineStr">
        <is>
          <t>-</t>
        </is>
      </c>
      <c r="O316">
        <f t="array" ref="O316">TRIM(LEFT(B316,MIN(IFERROR(FIND(Keywords!$A$1:$A$40,B316),LEN(B316)+1))-1))</f>
        <v/>
      </c>
      <c r="P316">
        <f>IF(F316="Active",1,0)</f>
        <v/>
      </c>
      <c r="Q316">
        <f>IF(F316="Inactive",1,0)</f>
        <v/>
      </c>
    </row>
    <row r="317">
      <c r="A317" t="inlineStr">
        <is>
          <t>LEAD0030540</t>
        </is>
      </c>
      <c r="B317" t="inlineStr">
        <is>
          <t>Crescent Dynamics Pte Ltd</t>
        </is>
      </c>
      <c r="C317" t="inlineStr">
        <is>
          <t>India</t>
        </is>
      </c>
      <c r="D317" t="inlineStr">
        <is>
          <t>Business / Professional Services / Consultancies</t>
        </is>
      </c>
      <c r="E317" t="inlineStr">
        <is>
          <t>500-999</t>
        </is>
      </c>
      <c r="F317" t="inlineStr">
        <is>
          <t>Inactive</t>
        </is>
      </c>
      <c r="G317" t="inlineStr">
        <is>
          <t>Main CRM</t>
        </is>
      </c>
      <c r="H317" t="inlineStr">
        <is>
          <t>-</t>
        </is>
      </c>
      <c r="I317" t="inlineStr">
        <is>
          <t>-</t>
        </is>
      </c>
      <c r="J317" t="inlineStr">
        <is>
          <t>Director</t>
        </is>
      </c>
      <c r="K317" t="inlineStr">
        <is>
          <t>IT Manager</t>
        </is>
      </c>
      <c r="L317" t="inlineStr">
        <is>
          <t>Yusuf</t>
        </is>
      </c>
      <c r="M317" t="inlineStr">
        <is>
          <t>Rahman</t>
        </is>
      </c>
      <c r="N317" t="inlineStr">
        <is>
          <t>https://example.com/in/yusuf-rahman-2edc51da</t>
        </is>
      </c>
      <c r="O317">
        <f t="array" ref="O317">TRIM(LEFT(B317,MIN(IFERROR(FIND(Keywords!$A$1:$A$40,B317),LEN(B317)+1))-1))</f>
        <v/>
      </c>
      <c r="P317">
        <f>IF(F317="Active",1,0)</f>
        <v/>
      </c>
      <c r="Q317">
        <f>IF(F317="Inactive",1,0)</f>
        <v/>
      </c>
    </row>
    <row r="318">
      <c r="A318" t="inlineStr">
        <is>
          <t>LEAD0030654</t>
        </is>
      </c>
      <c r="B318" t="inlineStr">
        <is>
          <t>Oakridge Partners Inc</t>
        </is>
      </c>
      <c r="C318" t="inlineStr">
        <is>
          <t>New Zealand</t>
        </is>
      </c>
      <c r="D318" t="inlineStr">
        <is>
          <t>Manufacturing</t>
        </is>
      </c>
      <c r="E318" t="inlineStr">
        <is>
          <t>250-499</t>
        </is>
      </c>
      <c r="F318" t="inlineStr">
        <is>
          <t>Active</t>
        </is>
      </c>
      <c r="G318" t="inlineStr">
        <is>
          <t>Main CRM</t>
        </is>
      </c>
      <c r="H318" t="inlineStr">
        <is>
          <t>-</t>
        </is>
      </c>
      <c r="I318" t="inlineStr">
        <is>
          <t>-</t>
        </is>
      </c>
      <c r="J318" t="inlineStr">
        <is>
          <t>Director</t>
        </is>
      </c>
      <c r="K318" t="inlineStr">
        <is>
          <t>Project Manager</t>
        </is>
      </c>
      <c r="L318" t="inlineStr">
        <is>
          <t>Dewi</t>
        </is>
      </c>
      <c r="M318" t="inlineStr">
        <is>
          <t>Gomez</t>
        </is>
      </c>
      <c r="N318" t="inlineStr">
        <is>
          <t>-</t>
        </is>
      </c>
      <c r="O318">
        <f t="array" ref="O318">TRIM(LEFT(B318,MIN(IFERROR(FIND(Keywords!$A$1:$A$40,B318),LEN(B318)+1))-1))</f>
        <v/>
      </c>
      <c r="P318">
        <f>IF(F318="Active",1,0)</f>
        <v/>
      </c>
      <c r="Q318">
        <f>IF(F318="Inactive",1,0)</f>
        <v/>
      </c>
    </row>
    <row r="319">
      <c r="A319" t="inlineStr">
        <is>
          <t>LEAD0030808</t>
        </is>
      </c>
      <c r="B319" t="inlineStr">
        <is>
          <t>Cascade Technologies Pte Ltd</t>
        </is>
      </c>
      <c r="C319" t="inlineStr">
        <is>
          <t>Thailand</t>
        </is>
      </c>
      <c r="D319" t="inlineStr">
        <is>
          <t>Telecommunications</t>
        </is>
      </c>
      <c r="E319" t="inlineStr">
        <is>
          <t>100-249</t>
        </is>
      </c>
      <c r="F319" t="inlineStr">
        <is>
          <t>Active</t>
        </is>
      </c>
      <c r="G319" t="inlineStr">
        <is>
          <t>Main CRM</t>
        </is>
      </c>
      <c r="H319" t="inlineStr">
        <is>
          <t>-</t>
        </is>
      </c>
      <c r="I319" t="inlineStr">
        <is>
          <t>-</t>
        </is>
      </c>
      <c r="J319" t="inlineStr">
        <is>
          <t>Managerial</t>
        </is>
      </c>
      <c r="K319" t="inlineStr">
        <is>
          <t>Account Manager</t>
        </is>
      </c>
      <c r="L319" t="inlineStr">
        <is>
          <t>Nguyen</t>
        </is>
      </c>
      <c r="M319" t="inlineStr">
        <is>
          <t>Nguyen</t>
        </is>
      </c>
      <c r="N319" t="inlineStr">
        <is>
          <t>-</t>
        </is>
      </c>
      <c r="O319">
        <f t="array" ref="O319">TRIM(LEFT(B319,MIN(IFERROR(FIND(Keywords!$A$1:$A$40,B319),LEN(B319)+1))-1))</f>
        <v/>
      </c>
      <c r="P319">
        <f>IF(F319="Active",1,0)</f>
        <v/>
      </c>
      <c r="Q319">
        <f>IF(F319="Inactive",1,0)</f>
        <v/>
      </c>
    </row>
    <row r="320">
      <c r="A320" t="inlineStr">
        <is>
          <t>LEAD0030949</t>
        </is>
      </c>
      <c r="B320" t="inlineStr">
        <is>
          <t>Oakridge Global Sdn Bhd</t>
        </is>
      </c>
      <c r="C320" t="inlineStr">
        <is>
          <t>Singapore</t>
        </is>
      </c>
      <c r="D320" t="inlineStr">
        <is>
          <t>Manufacturing</t>
        </is>
      </c>
      <c r="E320" t="inlineStr">
        <is>
          <t>250-499</t>
        </is>
      </c>
      <c r="F320" t="inlineStr">
        <is>
          <t>Active</t>
        </is>
      </c>
      <c r="G320" t="inlineStr">
        <is>
          <t>Main CRM</t>
        </is>
      </c>
      <c r="H320" t="inlineStr">
        <is>
          <t>-</t>
        </is>
      </c>
      <c r="I320" t="inlineStr">
        <is>
          <t>-</t>
        </is>
      </c>
      <c r="J320" t="inlineStr">
        <is>
          <t>Managerial</t>
        </is>
      </c>
      <c r="K320" t="inlineStr">
        <is>
          <t>IT Manager</t>
        </is>
      </c>
      <c r="L320" t="inlineStr">
        <is>
          <t>Wei</t>
        </is>
      </c>
      <c r="M320" t="inlineStr">
        <is>
          <t>Park</t>
        </is>
      </c>
      <c r="N320" t="inlineStr">
        <is>
          <t>-</t>
        </is>
      </c>
      <c r="O320">
        <f t="array" ref="O320">TRIM(LEFT(B320,MIN(IFERROR(FIND(Keywords!$A$1:$A$40,B320),LEN(B320)+1))-1))</f>
        <v/>
      </c>
      <c r="P320">
        <f>IF(F320="Active",1,0)</f>
        <v/>
      </c>
      <c r="Q320">
        <f>IF(F320="Inactive",1,0)</f>
        <v/>
      </c>
    </row>
    <row r="321">
      <c r="A321" t="inlineStr">
        <is>
          <t>LEAD0031031</t>
        </is>
      </c>
      <c r="B321" t="inlineStr">
        <is>
          <t>Keystone Capital Ltd</t>
        </is>
      </c>
      <c r="C321" t="inlineStr">
        <is>
          <t>Malaysia</t>
        </is>
      </c>
      <c r="D321" t="inlineStr">
        <is>
          <t>Manufacturing</t>
        </is>
      </c>
      <c r="E321" t="inlineStr">
        <is>
          <t>250-499</t>
        </is>
      </c>
      <c r="F321" t="inlineStr">
        <is>
          <t>Active</t>
        </is>
      </c>
      <c r="G321" t="inlineStr">
        <is>
          <t>Main CRM</t>
        </is>
      </c>
      <c r="H321" t="inlineStr">
        <is>
          <t>-</t>
        </is>
      </c>
      <c r="I321" t="inlineStr">
        <is>
          <t>-</t>
        </is>
      </c>
      <c r="J321" t="inlineStr">
        <is>
          <t>Managerial</t>
        </is>
      </c>
      <c r="K321" t="inlineStr">
        <is>
          <t>Operations Director</t>
        </is>
      </c>
      <c r="L321" t="inlineStr">
        <is>
          <t>Ana</t>
        </is>
      </c>
      <c r="M321" t="inlineStr">
        <is>
          <t>Nguyen</t>
        </is>
      </c>
      <c r="N321" t="inlineStr">
        <is>
          <t>-</t>
        </is>
      </c>
      <c r="O321">
        <f t="array" ref="O321">TRIM(LEFT(B321,MIN(IFERROR(FIND(Keywords!$A$1:$A$40,B321),LEN(B321)+1))-1))</f>
        <v/>
      </c>
      <c r="P321">
        <f>IF(F321="Active",1,0)</f>
        <v/>
      </c>
      <c r="Q321">
        <f>IF(F321="Inactive",1,0)</f>
        <v/>
      </c>
    </row>
    <row r="322">
      <c r="A322" t="inlineStr">
        <is>
          <t>LEAD0031071</t>
        </is>
      </c>
      <c r="B322" t="inlineStr">
        <is>
          <t>Oakridge Capital Berhad</t>
        </is>
      </c>
      <c r="C322" t="inlineStr">
        <is>
          <t>Hong Kong</t>
        </is>
      </c>
      <c r="D322" t="inlineStr">
        <is>
          <t>Retail / Wholesale / Import &amp; Export / Automotive</t>
        </is>
      </c>
      <c r="E322" t="inlineStr">
        <is>
          <t>1,000 and above</t>
        </is>
      </c>
      <c r="F322" t="inlineStr">
        <is>
          <t>Active</t>
        </is>
      </c>
      <c r="G322" t="inlineStr">
        <is>
          <t>Main CRM</t>
        </is>
      </c>
      <c r="H322" t="inlineStr">
        <is>
          <t>-</t>
        </is>
      </c>
      <c r="I322" t="inlineStr">
        <is>
          <t>-</t>
        </is>
      </c>
      <c r="J322" t="inlineStr">
        <is>
          <t>Managerial</t>
        </is>
      </c>
      <c r="K322" t="inlineStr">
        <is>
          <t>IT Manager</t>
        </is>
      </c>
      <c r="L322" t="inlineStr">
        <is>
          <t>Kenji</t>
        </is>
      </c>
      <c r="M322" t="inlineStr">
        <is>
          <t>Yamada</t>
        </is>
      </c>
      <c r="N322" t="inlineStr">
        <is>
          <t>-</t>
        </is>
      </c>
      <c r="O322">
        <f t="array" ref="O322">TRIM(LEFT(B322,MIN(IFERROR(FIND(Keywords!$A$1:$A$40,B322),LEN(B322)+1))-1))</f>
        <v/>
      </c>
      <c r="P322">
        <f>IF(F322="Active",1,0)</f>
        <v/>
      </c>
      <c r="Q322">
        <f>IF(F322="Inactive",1,0)</f>
        <v/>
      </c>
    </row>
    <row r="323">
      <c r="A323" t="inlineStr">
        <is>
          <t>LEAD0031074</t>
        </is>
      </c>
      <c r="B323" t="inlineStr">
        <is>
          <t>Falcon Logistics Inc</t>
        </is>
      </c>
      <c r="C323" t="inlineStr">
        <is>
          <t>Hong Kong</t>
        </is>
      </c>
      <c r="D323" t="inlineStr">
        <is>
          <t>Manufacturing</t>
        </is>
      </c>
      <c r="E323" t="inlineStr">
        <is>
          <t>500-999</t>
        </is>
      </c>
      <c r="F323" t="inlineStr">
        <is>
          <t>Active</t>
        </is>
      </c>
      <c r="G323" t="inlineStr">
        <is>
          <t>Main CRM</t>
        </is>
      </c>
      <c r="H323" t="inlineStr">
        <is>
          <t>-</t>
        </is>
      </c>
      <c r="I323" t="inlineStr">
        <is>
          <t>-</t>
        </is>
      </c>
      <c r="J323" t="inlineStr">
        <is>
          <t>Director</t>
        </is>
      </c>
      <c r="K323" t="inlineStr">
        <is>
          <t>Operations Director</t>
        </is>
      </c>
      <c r="L323" t="inlineStr">
        <is>
          <t>Lina</t>
        </is>
      </c>
      <c r="M323" t="inlineStr">
        <is>
          <t>Silva</t>
        </is>
      </c>
      <c r="N323" t="inlineStr">
        <is>
          <t>-</t>
        </is>
      </c>
      <c r="O323">
        <f t="array" ref="O323">TRIM(LEFT(B323,MIN(IFERROR(FIND(Keywords!$A$1:$A$40,B323),LEN(B323)+1))-1))</f>
        <v/>
      </c>
      <c r="P323">
        <f>IF(F323="Active",1,0)</f>
        <v/>
      </c>
      <c r="Q323">
        <f>IF(F323="Inactive",1,0)</f>
        <v/>
      </c>
    </row>
    <row r="324">
      <c r="A324" t="inlineStr">
        <is>
          <t>LEAD0031088</t>
        </is>
      </c>
      <c r="B324" t="inlineStr">
        <is>
          <t>Vertex Global Sdn Bhd</t>
        </is>
      </c>
      <c r="C324" t="inlineStr">
        <is>
          <t>Philippines</t>
        </is>
      </c>
      <c r="D324" t="inlineStr">
        <is>
          <t>Healthcare</t>
        </is>
      </c>
      <c r="E324" t="inlineStr">
        <is>
          <t>250-499</t>
        </is>
      </c>
      <c r="F324" t="inlineStr">
        <is>
          <t>Inactive</t>
        </is>
      </c>
      <c r="G324" t="inlineStr">
        <is>
          <t>Main CRM</t>
        </is>
      </c>
      <c r="H324" t="inlineStr">
        <is>
          <t>-</t>
        </is>
      </c>
      <c r="I324" t="inlineStr">
        <is>
          <t>-</t>
        </is>
      </c>
      <c r="J324" t="inlineStr">
        <is>
          <t>Individual Contributor</t>
        </is>
      </c>
      <c r="K324" t="inlineStr">
        <is>
          <t>HR Manager</t>
        </is>
      </c>
      <c r="L324" t="inlineStr">
        <is>
          <t>Hassan</t>
        </is>
      </c>
      <c r="M324" t="inlineStr">
        <is>
          <t>Rahman</t>
        </is>
      </c>
      <c r="N324" t="inlineStr">
        <is>
          <t>-</t>
        </is>
      </c>
      <c r="O324">
        <f t="array" ref="O324">TRIM(LEFT(B324,MIN(IFERROR(FIND(Keywords!$A$1:$A$40,B324),LEN(B324)+1))-1))</f>
        <v/>
      </c>
      <c r="P324">
        <f>IF(F324="Active",1,0)</f>
        <v/>
      </c>
      <c r="Q324">
        <f>IF(F324="Inactive",1,0)</f>
        <v/>
      </c>
    </row>
    <row r="325">
      <c r="A325" t="inlineStr">
        <is>
          <t>LEAD0031329</t>
        </is>
      </c>
      <c r="B325" t="inlineStr">
        <is>
          <t>Apex Ventures Corp</t>
        </is>
      </c>
      <c r="C325" t="inlineStr">
        <is>
          <t>Australia</t>
        </is>
      </c>
      <c r="D325" t="inlineStr">
        <is>
          <t>Business / Professional Services / Consultancies</t>
        </is>
      </c>
      <c r="E325" t="inlineStr">
        <is>
          <t>500-999</t>
        </is>
      </c>
      <c r="F325" t="inlineStr">
        <is>
          <t>Active</t>
        </is>
      </c>
      <c r="G325" t="inlineStr">
        <is>
          <t>Main CRM</t>
        </is>
      </c>
      <c r="H325" t="inlineStr">
        <is>
          <t>-</t>
        </is>
      </c>
      <c r="I325" t="inlineStr">
        <is>
          <t>-</t>
        </is>
      </c>
      <c r="J325" t="inlineStr">
        <is>
          <t>Managerial</t>
        </is>
      </c>
      <c r="K325" t="inlineStr">
        <is>
          <t>Regional Sales Manager</t>
        </is>
      </c>
      <c r="L325" t="inlineStr">
        <is>
          <t>Nadia</t>
        </is>
      </c>
      <c r="M325" t="inlineStr">
        <is>
          <t>Haryanto</t>
        </is>
      </c>
      <c r="N325" t="inlineStr">
        <is>
          <t>-</t>
        </is>
      </c>
      <c r="O325">
        <f t="array" ref="O325">TRIM(LEFT(B325,MIN(IFERROR(FIND(Keywords!$A$1:$A$40,B325),LEN(B325)+1))-1))</f>
        <v/>
      </c>
      <c r="P325">
        <f>IF(F325="Active",1,0)</f>
        <v/>
      </c>
      <c r="Q325">
        <f>IF(F325="Inactive",1,0)</f>
        <v/>
      </c>
    </row>
    <row r="326">
      <c r="A326" t="inlineStr">
        <is>
          <t>LEAD0031367</t>
        </is>
      </c>
      <c r="B326" t="inlineStr">
        <is>
          <t>Apex Dynamics Co Ltd</t>
        </is>
      </c>
      <c r="C326" t="inlineStr">
        <is>
          <t>Thailand</t>
        </is>
      </c>
      <c r="D326" t="inlineStr">
        <is>
          <t>Travel / Hotels / Hospitality / Food and Beverage</t>
        </is>
      </c>
      <c r="E326" t="inlineStr">
        <is>
          <t>250-499</t>
        </is>
      </c>
      <c r="F326" t="inlineStr">
        <is>
          <t>Active</t>
        </is>
      </c>
      <c r="G326" t="inlineStr">
        <is>
          <t>Main CRM</t>
        </is>
      </c>
      <c r="H326" t="inlineStr">
        <is>
          <t>-</t>
        </is>
      </c>
      <c r="I326" t="inlineStr">
        <is>
          <t>-</t>
        </is>
      </c>
      <c r="J326" t="inlineStr">
        <is>
          <t>Managerial</t>
        </is>
      </c>
      <c r="K326" t="inlineStr">
        <is>
          <t>Account Manager</t>
        </is>
      </c>
      <c r="L326" t="inlineStr">
        <is>
          <t>Wei</t>
        </is>
      </c>
      <c r="M326" t="inlineStr">
        <is>
          <t>Reyes</t>
        </is>
      </c>
      <c r="N326" t="inlineStr">
        <is>
          <t>-</t>
        </is>
      </c>
      <c r="O326">
        <f t="array" ref="O326">TRIM(LEFT(B326,MIN(IFERROR(FIND(Keywords!$A$1:$A$40,B326),LEN(B326)+1))-1))</f>
        <v/>
      </c>
      <c r="P326">
        <f>IF(F326="Active",1,0)</f>
        <v/>
      </c>
      <c r="Q326">
        <f>IF(F326="Inactive",1,0)</f>
        <v/>
      </c>
    </row>
    <row r="327">
      <c r="A327" t="inlineStr">
        <is>
          <t>LEAD0031423</t>
        </is>
      </c>
      <c r="B327" t="inlineStr">
        <is>
          <t>Crescent Holdings Pte Ltd</t>
        </is>
      </c>
      <c r="C327" t="inlineStr">
        <is>
          <t>Singapore</t>
        </is>
      </c>
      <c r="D327" t="inlineStr">
        <is>
          <t>Manufacturing</t>
        </is>
      </c>
      <c r="E327" t="inlineStr">
        <is>
          <t>250-499</t>
        </is>
      </c>
      <c r="F327" t="inlineStr">
        <is>
          <t>Inactive</t>
        </is>
      </c>
      <c r="G327" t="inlineStr">
        <is>
          <t>Main CRM</t>
        </is>
      </c>
      <c r="H327" t="inlineStr">
        <is>
          <t>-</t>
        </is>
      </c>
      <c r="I327" t="inlineStr">
        <is>
          <t>-</t>
        </is>
      </c>
      <c r="J327" t="inlineStr">
        <is>
          <t>Individual Contributor</t>
        </is>
      </c>
      <c r="K327" t="inlineStr">
        <is>
          <t>HR Manager</t>
        </is>
      </c>
      <c r="L327" t="inlineStr">
        <is>
          <t>Budi</t>
        </is>
      </c>
      <c r="M327" t="inlineStr">
        <is>
          <t>Kumar</t>
        </is>
      </c>
      <c r="N327" t="inlineStr">
        <is>
          <t>-</t>
        </is>
      </c>
      <c r="O327">
        <f t="array" ref="O327">TRIM(LEFT(B327,MIN(IFERROR(FIND(Keywords!$A$1:$A$40,B327),LEN(B327)+1))-1))</f>
        <v/>
      </c>
      <c r="P327">
        <f>IF(F327="Active",1,0)</f>
        <v/>
      </c>
      <c r="Q327">
        <f>IF(F327="Inactive",1,0)</f>
        <v/>
      </c>
    </row>
    <row r="328">
      <c r="A328" t="inlineStr">
        <is>
          <t>LEAD0031484</t>
        </is>
      </c>
      <c r="B328" t="inlineStr">
        <is>
          <t>Quantum Solutions Berhad</t>
        </is>
      </c>
      <c r="C328" t="inlineStr">
        <is>
          <t>Philippines</t>
        </is>
      </c>
      <c r="D328" t="inlineStr">
        <is>
          <t>Manufacturing</t>
        </is>
      </c>
      <c r="E328" t="inlineStr">
        <is>
          <t>500-999</t>
        </is>
      </c>
      <c r="F328" t="inlineStr">
        <is>
          <t>Inactive</t>
        </is>
      </c>
      <c r="G328" t="inlineStr">
        <is>
          <t>Main CRM</t>
        </is>
      </c>
      <c r="H328" t="inlineStr">
        <is>
          <t>-</t>
        </is>
      </c>
      <c r="I328" t="inlineStr">
        <is>
          <t>-</t>
        </is>
      </c>
      <c r="J328" t="inlineStr">
        <is>
          <t>Individual Contributor</t>
        </is>
      </c>
      <c r="K328" t="inlineStr">
        <is>
          <t>Marketing Director</t>
        </is>
      </c>
      <c r="L328" t="inlineStr">
        <is>
          <t>Wei</t>
        </is>
      </c>
      <c r="M328" t="inlineStr">
        <is>
          <t>Silva</t>
        </is>
      </c>
      <c r="N328" t="inlineStr">
        <is>
          <t>-</t>
        </is>
      </c>
      <c r="O328">
        <f t="array" ref="O328">TRIM(LEFT(B328,MIN(IFERROR(FIND(Keywords!$A$1:$A$40,B328),LEN(B328)+1))-1))</f>
        <v/>
      </c>
      <c r="P328">
        <f>IF(F328="Active",1,0)</f>
        <v/>
      </c>
      <c r="Q328">
        <f>IF(F328="Inactive",1,0)</f>
        <v/>
      </c>
    </row>
    <row r="329">
      <c r="A329" t="inlineStr">
        <is>
          <t>LEAD0031558</t>
        </is>
      </c>
      <c r="B329" t="inlineStr">
        <is>
          <t>Redwood Systems Ltd</t>
        </is>
      </c>
      <c r="C329" t="inlineStr">
        <is>
          <t>Malaysia</t>
        </is>
      </c>
      <c r="D329" t="inlineStr">
        <is>
          <t>Utilities (Gas/Water/Electricity/Oil)</t>
        </is>
      </c>
      <c r="E329" t="inlineStr">
        <is>
          <t>1,000 and above</t>
        </is>
      </c>
      <c r="F329" t="inlineStr">
        <is>
          <t>Inactive</t>
        </is>
      </c>
      <c r="G329" t="inlineStr">
        <is>
          <t>Main CRM</t>
        </is>
      </c>
      <c r="H329" t="inlineStr">
        <is>
          <t>-</t>
        </is>
      </c>
      <c r="I329" t="inlineStr">
        <is>
          <t>-</t>
        </is>
      </c>
      <c r="J329" t="inlineStr">
        <is>
          <t>Managerial</t>
        </is>
      </c>
      <c r="K329" t="inlineStr">
        <is>
          <t>HR Manager</t>
        </is>
      </c>
      <c r="L329" t="inlineStr">
        <is>
          <t>Grace</t>
        </is>
      </c>
      <c r="M329" t="inlineStr">
        <is>
          <t>Chen</t>
        </is>
      </c>
      <c r="N329" t="inlineStr">
        <is>
          <t>-</t>
        </is>
      </c>
      <c r="O329">
        <f t="array" ref="O329">TRIM(LEFT(B329,MIN(IFERROR(FIND(Keywords!$A$1:$A$40,B329),LEN(B329)+1))-1))</f>
        <v/>
      </c>
      <c r="P329">
        <f>IF(F329="Active",1,0)</f>
        <v/>
      </c>
      <c r="Q329">
        <f>IF(F329="Inactive",1,0)</f>
        <v/>
      </c>
    </row>
    <row r="330">
      <c r="A330" t="inlineStr">
        <is>
          <t>LEAD0031621</t>
        </is>
      </c>
      <c r="B330" t="inlineStr">
        <is>
          <t>Horizon Capital Berhad</t>
        </is>
      </c>
      <c r="C330" t="inlineStr">
        <is>
          <t>India</t>
        </is>
      </c>
      <c r="D330" t="inlineStr">
        <is>
          <t>Media / Entertainment</t>
        </is>
      </c>
      <c r="E330" t="inlineStr">
        <is>
          <t>1,000 and above</t>
        </is>
      </c>
      <c r="F330" t="inlineStr">
        <is>
          <t>Active</t>
        </is>
      </c>
      <c r="G330" t="inlineStr">
        <is>
          <t>Main CRM</t>
        </is>
      </c>
      <c r="H330" t="inlineStr">
        <is>
          <t>-</t>
        </is>
      </c>
      <c r="I330" t="inlineStr">
        <is>
          <t>-</t>
        </is>
      </c>
      <c r="J330" t="inlineStr">
        <is>
          <t>Director</t>
        </is>
      </c>
      <c r="K330" t="inlineStr">
        <is>
          <t>VP of Technology</t>
        </is>
      </c>
      <c r="L330" t="inlineStr">
        <is>
          <t>Ana</t>
        </is>
      </c>
      <c r="M330" t="inlineStr">
        <is>
          <t>Cruz</t>
        </is>
      </c>
      <c r="N330" t="inlineStr">
        <is>
          <t>-</t>
        </is>
      </c>
      <c r="O330">
        <f t="array" ref="O330">TRIM(LEFT(B330,MIN(IFERROR(FIND(Keywords!$A$1:$A$40,B330),LEN(B330)+1))-1))</f>
        <v/>
      </c>
      <c r="P330">
        <f>IF(F330="Active",1,0)</f>
        <v/>
      </c>
      <c r="Q330">
        <f>IF(F330="Inactive",1,0)</f>
        <v/>
      </c>
    </row>
    <row r="331">
      <c r="A331" t="inlineStr">
        <is>
          <t>LEAD0031632</t>
        </is>
      </c>
      <c r="B331" t="inlineStr">
        <is>
          <t>Nova Logistics Sdn Bhd</t>
        </is>
      </c>
      <c r="C331" t="inlineStr">
        <is>
          <t>Malaysia</t>
        </is>
      </c>
      <c r="D331" t="inlineStr">
        <is>
          <t>Manufacturing</t>
        </is>
      </c>
      <c r="E331" t="inlineStr">
        <is>
          <t>250-499</t>
        </is>
      </c>
      <c r="F331" t="inlineStr">
        <is>
          <t>Active</t>
        </is>
      </c>
      <c r="G331" t="inlineStr">
        <is>
          <t>Main CRM</t>
        </is>
      </c>
      <c r="H331" t="inlineStr">
        <is>
          <t>-</t>
        </is>
      </c>
      <c r="I331" t="inlineStr">
        <is>
          <t>-</t>
        </is>
      </c>
      <c r="J331" t="inlineStr">
        <is>
          <t>Managerial</t>
        </is>
      </c>
      <c r="K331" t="inlineStr">
        <is>
          <t>Account Manager</t>
        </is>
      </c>
      <c r="L331" t="inlineStr">
        <is>
          <t>James</t>
        </is>
      </c>
      <c r="M331" t="inlineStr">
        <is>
          <t>Gomez</t>
        </is>
      </c>
      <c r="N331" t="inlineStr">
        <is>
          <t>-</t>
        </is>
      </c>
      <c r="O331">
        <f t="array" ref="O331">TRIM(LEFT(B331,MIN(IFERROR(FIND(Keywords!$A$1:$A$40,B331),LEN(B331)+1))-1))</f>
        <v/>
      </c>
      <c r="P331">
        <f>IF(F331="Active",1,0)</f>
        <v/>
      </c>
      <c r="Q331">
        <f>IF(F331="Inactive",1,0)</f>
        <v/>
      </c>
    </row>
    <row r="332">
      <c r="A332" t="inlineStr">
        <is>
          <t>LEAD0031709</t>
        </is>
      </c>
      <c r="B332" t="inlineStr">
        <is>
          <t>Meridian Holdings Inc</t>
        </is>
      </c>
      <c r="C332" t="inlineStr">
        <is>
          <t>Thailand</t>
        </is>
      </c>
      <c r="D332" t="inlineStr">
        <is>
          <t>Retail / Wholesale / Import &amp; Export / Automotive</t>
        </is>
      </c>
      <c r="E332" t="inlineStr">
        <is>
          <t>1,000 and above</t>
        </is>
      </c>
      <c r="F332" t="inlineStr">
        <is>
          <t>Active</t>
        </is>
      </c>
      <c r="G332" t="inlineStr">
        <is>
          <t>Main CRM</t>
        </is>
      </c>
      <c r="H332" t="inlineStr">
        <is>
          <t>-</t>
        </is>
      </c>
      <c r="I332" t="inlineStr">
        <is>
          <t>-</t>
        </is>
      </c>
      <c r="J332" t="inlineStr">
        <is>
          <t>Managerial</t>
        </is>
      </c>
      <c r="K332" t="inlineStr">
        <is>
          <t>Account Manager</t>
        </is>
      </c>
      <c r="L332" t="inlineStr">
        <is>
          <t>Farah</t>
        </is>
      </c>
      <c r="M332" t="inlineStr">
        <is>
          <t>Santos</t>
        </is>
      </c>
      <c r="N332" t="inlineStr">
        <is>
          <t>-</t>
        </is>
      </c>
      <c r="O332">
        <f t="array" ref="O332">TRIM(LEFT(B332,MIN(IFERROR(FIND(Keywords!$A$1:$A$40,B332),LEN(B332)+1))-1))</f>
        <v/>
      </c>
      <c r="P332">
        <f>IF(F332="Active",1,0)</f>
        <v/>
      </c>
      <c r="Q332">
        <f>IF(F332="Inactive",1,0)</f>
        <v/>
      </c>
    </row>
    <row r="333">
      <c r="A333" t="inlineStr">
        <is>
          <t>LEAD0031783</t>
        </is>
      </c>
      <c r="B333" t="inlineStr">
        <is>
          <t>Redwood Consulting Pte Ltd</t>
        </is>
      </c>
      <c r="C333" t="inlineStr">
        <is>
          <t>Thailand</t>
        </is>
      </c>
      <c r="D333" t="inlineStr">
        <is>
          <t>Telecommunications</t>
        </is>
      </c>
      <c r="E333" t="inlineStr">
        <is>
          <t>50-99</t>
        </is>
      </c>
      <c r="F333" t="inlineStr">
        <is>
          <t>Inactive</t>
        </is>
      </c>
      <c r="G333" t="inlineStr">
        <is>
          <t>Main CRM</t>
        </is>
      </c>
      <c r="H333" t="inlineStr">
        <is>
          <t>-</t>
        </is>
      </c>
      <c r="I333" t="inlineStr">
        <is>
          <t>-</t>
        </is>
      </c>
      <c r="J333" t="inlineStr">
        <is>
          <t>Director</t>
        </is>
      </c>
      <c r="K333" t="inlineStr">
        <is>
          <t>Regional Sales Manager</t>
        </is>
      </c>
      <c r="L333" t="inlineStr">
        <is>
          <t>Tom</t>
        </is>
      </c>
      <c r="M333" t="inlineStr">
        <is>
          <t>Cruz</t>
        </is>
      </c>
      <c r="N333" t="inlineStr">
        <is>
          <t>-</t>
        </is>
      </c>
      <c r="O333">
        <f t="array" ref="O333">TRIM(LEFT(B333,MIN(IFERROR(FIND(Keywords!$A$1:$A$40,B333),LEN(B333)+1))-1))</f>
        <v/>
      </c>
      <c r="P333">
        <f>IF(F333="Active",1,0)</f>
        <v/>
      </c>
      <c r="Q333">
        <f>IF(F333="Inactive",1,0)</f>
        <v/>
      </c>
    </row>
    <row r="334">
      <c r="A334" t="inlineStr">
        <is>
          <t>LEAD0031934</t>
        </is>
      </c>
      <c r="B334" t="inlineStr">
        <is>
          <t>Quantum Networks Corp</t>
        </is>
      </c>
      <c r="C334" t="inlineStr">
        <is>
          <t>Australia</t>
        </is>
      </c>
      <c r="D334" t="inlineStr">
        <is>
          <t>Utilities (Gas/Water/Electricity/Oil)</t>
        </is>
      </c>
      <c r="E334" t="inlineStr">
        <is>
          <t>1,000 and above</t>
        </is>
      </c>
      <c r="F334" t="inlineStr">
        <is>
          <t>Active</t>
        </is>
      </c>
      <c r="G334" t="inlineStr">
        <is>
          <t>Main CRM</t>
        </is>
      </c>
      <c r="H334" t="inlineStr">
        <is>
          <t>-</t>
        </is>
      </c>
      <c r="I334" t="inlineStr">
        <is>
          <t>-</t>
        </is>
      </c>
      <c r="J334" t="inlineStr">
        <is>
          <t>Director</t>
        </is>
      </c>
      <c r="K334" t="inlineStr">
        <is>
          <t>Compliance Officer</t>
        </is>
      </c>
      <c r="L334" t="inlineStr">
        <is>
          <t>Nadia</t>
        </is>
      </c>
      <c r="M334" t="inlineStr">
        <is>
          <t>Patel</t>
        </is>
      </c>
      <c r="N334" t="inlineStr">
        <is>
          <t>-</t>
        </is>
      </c>
      <c r="O334">
        <f t="array" ref="O334">TRIM(LEFT(B334,MIN(IFERROR(FIND(Keywords!$A$1:$A$40,B334),LEN(B334)+1))-1))</f>
        <v/>
      </c>
      <c r="P334">
        <f>IF(F334="Active",1,0)</f>
        <v/>
      </c>
      <c r="Q334">
        <f>IF(F334="Inactive",1,0)</f>
        <v/>
      </c>
    </row>
    <row r="335">
      <c r="A335" t="inlineStr">
        <is>
          <t>LEAD0031987</t>
        </is>
      </c>
      <c r="B335" t="inlineStr">
        <is>
          <t>Meridian Industries Co Ltd</t>
        </is>
      </c>
      <c r="C335" t="inlineStr">
        <is>
          <t>Thailand</t>
        </is>
      </c>
      <c r="D335" t="inlineStr">
        <is>
          <t>Retail / Wholesale / Import &amp; Export / Automotive</t>
        </is>
      </c>
      <c r="E335" t="inlineStr">
        <is>
          <t>50-99</t>
        </is>
      </c>
      <c r="F335" t="inlineStr">
        <is>
          <t>Active</t>
        </is>
      </c>
      <c r="G335" t="inlineStr">
        <is>
          <t>Main CRM</t>
        </is>
      </c>
      <c r="H335" t="inlineStr">
        <is>
          <t>-</t>
        </is>
      </c>
      <c r="I335" t="inlineStr">
        <is>
          <t>-</t>
        </is>
      </c>
      <c r="J335" t="inlineStr">
        <is>
          <t>Managerial</t>
        </is>
      </c>
      <c r="K335" t="inlineStr">
        <is>
          <t>Account Manager</t>
        </is>
      </c>
      <c r="L335" t="inlineStr">
        <is>
          <t>Ravi</t>
        </is>
      </c>
      <c r="M335" t="inlineStr">
        <is>
          <t>Aziz</t>
        </is>
      </c>
      <c r="N335" t="inlineStr">
        <is>
          <t>-</t>
        </is>
      </c>
      <c r="O335">
        <f t="array" ref="O335">TRIM(LEFT(B335,MIN(IFERROR(FIND(Keywords!$A$1:$A$40,B335),LEN(B335)+1))-1))</f>
        <v/>
      </c>
      <c r="P335">
        <f>IF(F335="Active",1,0)</f>
        <v/>
      </c>
      <c r="Q335">
        <f>IF(F335="Inactive",1,0)</f>
        <v/>
      </c>
    </row>
    <row r="336">
      <c r="A336" t="inlineStr">
        <is>
          <t>LEAD0032045</t>
        </is>
      </c>
      <c r="B336" t="inlineStr">
        <is>
          <t>Vertex Group Berhad</t>
        </is>
      </c>
      <c r="C336" t="inlineStr">
        <is>
          <t>Singapore</t>
        </is>
      </c>
      <c r="D336" t="inlineStr">
        <is>
          <t>Travel / Hotels / Hospitality / Food and Beverage</t>
        </is>
      </c>
      <c r="E336" t="inlineStr">
        <is>
          <t>250-499</t>
        </is>
      </c>
      <c r="F336" t="inlineStr">
        <is>
          <t>Active</t>
        </is>
      </c>
      <c r="G336" t="inlineStr">
        <is>
          <t>Main CRM</t>
        </is>
      </c>
      <c r="H336" t="inlineStr">
        <is>
          <t>-</t>
        </is>
      </c>
      <c r="I336" t="inlineStr">
        <is>
          <t>-</t>
        </is>
      </c>
      <c r="J336" t="inlineStr">
        <is>
          <t>Managerial</t>
        </is>
      </c>
      <c r="K336" t="inlineStr">
        <is>
          <t>Account Manager</t>
        </is>
      </c>
      <c r="L336" t="inlineStr">
        <is>
          <t>Sophia</t>
        </is>
      </c>
      <c r="M336" t="inlineStr">
        <is>
          <t>Yamada</t>
        </is>
      </c>
      <c r="N336" t="inlineStr">
        <is>
          <t>-</t>
        </is>
      </c>
      <c r="O336">
        <f t="array" ref="O336">TRIM(LEFT(B336,MIN(IFERROR(FIND(Keywords!$A$1:$A$40,B336),LEN(B336)+1))-1))</f>
        <v/>
      </c>
      <c r="P336">
        <f>IF(F336="Active",1,0)</f>
        <v/>
      </c>
      <c r="Q336">
        <f>IF(F336="Inactive",1,0)</f>
        <v/>
      </c>
    </row>
    <row r="337">
      <c r="A337" t="inlineStr">
        <is>
          <t>LEAD0032295</t>
        </is>
      </c>
      <c r="B337" t="inlineStr">
        <is>
          <t>Orion Global Co Ltd</t>
        </is>
      </c>
      <c r="C337" t="inlineStr">
        <is>
          <t>Singapore</t>
        </is>
      </c>
      <c r="D337" t="inlineStr">
        <is>
          <t>Business / Professional Services / Consultancies</t>
        </is>
      </c>
      <c r="E337" t="inlineStr">
        <is>
          <t>50-99</t>
        </is>
      </c>
      <c r="F337" t="inlineStr">
        <is>
          <t>Active</t>
        </is>
      </c>
      <c r="G337" t="inlineStr">
        <is>
          <t>Main CRM</t>
        </is>
      </c>
      <c r="H337" t="inlineStr">
        <is>
          <t>-</t>
        </is>
      </c>
      <c r="I337" t="inlineStr">
        <is>
          <t>-</t>
        </is>
      </c>
      <c r="J337" t="inlineStr">
        <is>
          <t>Managerial</t>
        </is>
      </c>
      <c r="K337" t="inlineStr">
        <is>
          <t>IT Manager</t>
        </is>
      </c>
      <c r="L337" t="inlineStr">
        <is>
          <t>Hassan</t>
        </is>
      </c>
      <c r="M337" t="inlineStr">
        <is>
          <t>Kim</t>
        </is>
      </c>
      <c r="N337" t="inlineStr">
        <is>
          <t>-</t>
        </is>
      </c>
      <c r="O337">
        <f t="array" ref="O337">TRIM(LEFT(B337,MIN(IFERROR(FIND(Keywords!$A$1:$A$40,B337),LEN(B337)+1))-1))</f>
        <v/>
      </c>
      <c r="P337">
        <f>IF(F337="Active",1,0)</f>
        <v/>
      </c>
      <c r="Q337">
        <f>IF(F337="Inactive",1,0)</f>
        <v/>
      </c>
    </row>
    <row r="338">
      <c r="A338" t="inlineStr">
        <is>
          <t>LEAD0032355</t>
        </is>
      </c>
      <c r="B338" t="inlineStr">
        <is>
          <t>Crescent Global Co Ltd</t>
        </is>
      </c>
      <c r="C338" t="inlineStr">
        <is>
          <t>Hong Kong</t>
        </is>
      </c>
      <c r="D338" t="inlineStr">
        <is>
          <t>Travel / Hotels / Hospitality / Food and Beverage</t>
        </is>
      </c>
      <c r="E338" t="inlineStr">
        <is>
          <t>250-499</t>
        </is>
      </c>
      <c r="F338" t="inlineStr">
        <is>
          <t>Active</t>
        </is>
      </c>
      <c r="G338" t="inlineStr">
        <is>
          <t>Main CRM</t>
        </is>
      </c>
      <c r="H338" t="inlineStr">
        <is>
          <t>-</t>
        </is>
      </c>
      <c r="I338" t="inlineStr">
        <is>
          <t>-</t>
        </is>
      </c>
      <c r="J338" t="inlineStr">
        <is>
          <t>Managerial</t>
        </is>
      </c>
      <c r="K338" t="inlineStr">
        <is>
          <t>Project Manager</t>
        </is>
      </c>
      <c r="L338" t="inlineStr">
        <is>
          <t>Wei</t>
        </is>
      </c>
      <c r="M338" t="inlineStr">
        <is>
          <t>Chen</t>
        </is>
      </c>
      <c r="N338" t="inlineStr">
        <is>
          <t>-</t>
        </is>
      </c>
      <c r="O338">
        <f t="array" ref="O338">TRIM(LEFT(B338,MIN(IFERROR(FIND(Keywords!$A$1:$A$40,B338),LEN(B338)+1))-1))</f>
        <v/>
      </c>
      <c r="P338">
        <f>IF(F338="Active",1,0)</f>
        <v/>
      </c>
      <c r="Q338">
        <f>IF(F338="Inactive",1,0)</f>
        <v/>
      </c>
    </row>
    <row r="339">
      <c r="A339" t="inlineStr">
        <is>
          <t>LEAD0032448</t>
        </is>
      </c>
      <c r="B339" t="inlineStr">
        <is>
          <t>Maple Enterprises Inc</t>
        </is>
      </c>
      <c r="C339" t="inlineStr">
        <is>
          <t>Indonesia</t>
        </is>
      </c>
      <c r="D339" t="inlineStr">
        <is>
          <t>-</t>
        </is>
      </c>
      <c r="E339" t="inlineStr">
        <is>
          <t>250-499</t>
        </is>
      </c>
      <c r="F339" t="inlineStr">
        <is>
          <t>Active</t>
        </is>
      </c>
      <c r="G339" t="inlineStr">
        <is>
          <t>Main CRM</t>
        </is>
      </c>
      <c r="H339" t="inlineStr">
        <is>
          <t>-</t>
        </is>
      </c>
      <c r="I339" t="inlineStr">
        <is>
          <t>-</t>
        </is>
      </c>
      <c r="J339" t="inlineStr">
        <is>
          <t>Individual Contributor</t>
        </is>
      </c>
      <c r="K339" t="inlineStr">
        <is>
          <t>Business Development Manager</t>
        </is>
      </c>
      <c r="L339" t="inlineStr">
        <is>
          <t>Marco</t>
        </is>
      </c>
      <c r="M339" t="inlineStr">
        <is>
          <t>Park</t>
        </is>
      </c>
      <c r="N339" t="inlineStr">
        <is>
          <t>-</t>
        </is>
      </c>
      <c r="O339">
        <f t="array" ref="O339">TRIM(LEFT(B339,MIN(IFERROR(FIND(Keywords!$A$1:$A$40,B339),LEN(B339)+1))-1))</f>
        <v/>
      </c>
      <c r="P339">
        <f>IF(F339="Active",1,0)</f>
        <v/>
      </c>
      <c r="Q339">
        <f>IF(F339="Inactive",1,0)</f>
        <v/>
      </c>
    </row>
    <row r="340">
      <c r="A340" t="inlineStr">
        <is>
          <t>LEAD0032534</t>
        </is>
      </c>
      <c r="B340" t="inlineStr">
        <is>
          <t>Granite Networks Corp</t>
        </is>
      </c>
      <c r="C340" t="inlineStr">
        <is>
          <t>Thailand</t>
        </is>
      </c>
      <c r="D340" t="inlineStr">
        <is>
          <t>Retail / Wholesale / Import &amp; Export / Automotive</t>
        </is>
      </c>
      <c r="E340" t="inlineStr">
        <is>
          <t>1,000 and above</t>
        </is>
      </c>
      <c r="F340" t="inlineStr">
        <is>
          <t>Inactive</t>
        </is>
      </c>
      <c r="G340" t="inlineStr">
        <is>
          <t>Lead provider A</t>
        </is>
      </c>
      <c r="H340" t="inlineStr">
        <is>
          <t>-</t>
        </is>
      </c>
      <c r="I340" t="inlineStr">
        <is>
          <t>-</t>
        </is>
      </c>
      <c r="J340" t="inlineStr">
        <is>
          <t>C-Level</t>
        </is>
      </c>
      <c r="K340" t="inlineStr">
        <is>
          <t>Finance Manager</t>
        </is>
      </c>
      <c r="L340" t="inlineStr">
        <is>
          <t>Carlos</t>
        </is>
      </c>
      <c r="M340" t="inlineStr">
        <is>
          <t>Rahman</t>
        </is>
      </c>
      <c r="N340" t="inlineStr">
        <is>
          <t>https://example.com/in/carlos-rahman-3d798eff</t>
        </is>
      </c>
      <c r="O340">
        <f t="array" ref="O340">TRIM(LEFT(B340,MIN(IFERROR(FIND(Keywords!$A$1:$A$40,B340),LEN(B340)+1))-1))</f>
        <v/>
      </c>
      <c r="P340">
        <f>IF(F340="Active",1,0)</f>
        <v/>
      </c>
      <c r="Q340">
        <f>IF(F340="Inactive",1,0)</f>
        <v/>
      </c>
    </row>
    <row r="341">
      <c r="A341" t="inlineStr">
        <is>
          <t>LEAD0032540</t>
        </is>
      </c>
      <c r="B341" t="inlineStr">
        <is>
          <t>Titan Logistics Inc</t>
        </is>
      </c>
      <c r="C341" t="inlineStr">
        <is>
          <t>Hong Kong</t>
        </is>
      </c>
      <c r="D341" t="inlineStr">
        <is>
          <t>Banking / Finance / Insurance / Investment</t>
        </is>
      </c>
      <c r="E341" t="inlineStr">
        <is>
          <t>1,000 and above</t>
        </is>
      </c>
      <c r="F341" t="inlineStr">
        <is>
          <t>Active</t>
        </is>
      </c>
      <c r="G341" t="inlineStr">
        <is>
          <t>Lead provider A</t>
        </is>
      </c>
      <c r="H341" t="inlineStr">
        <is>
          <t>-</t>
        </is>
      </c>
      <c r="I341" t="inlineStr">
        <is>
          <t>-</t>
        </is>
      </c>
      <c r="J341" t="inlineStr">
        <is>
          <t>C-Level</t>
        </is>
      </c>
      <c r="K341" t="inlineStr">
        <is>
          <t>Technical Lead</t>
        </is>
      </c>
      <c r="L341" t="inlineStr">
        <is>
          <t>Mei</t>
        </is>
      </c>
      <c r="M341" t="inlineStr">
        <is>
          <t>Mendoza</t>
        </is>
      </c>
      <c r="N341" t="inlineStr">
        <is>
          <t>https://example.com/in/mei-mendoza-70a0a993</t>
        </is>
      </c>
      <c r="O341">
        <f t="array" ref="O341">TRIM(LEFT(B341,MIN(IFERROR(FIND(Keywords!$A$1:$A$40,B341),LEN(B341)+1))-1))</f>
        <v/>
      </c>
      <c r="P341">
        <f>IF(F341="Active",1,0)</f>
        <v/>
      </c>
      <c r="Q341">
        <f>IF(F341="Inactive",1,0)</f>
        <v/>
      </c>
    </row>
    <row r="342">
      <c r="A342" t="inlineStr">
        <is>
          <t>LEAD0032551</t>
        </is>
      </c>
      <c r="B342" t="inlineStr">
        <is>
          <t>Titan Logistics Inc</t>
        </is>
      </c>
      <c r="C342" t="inlineStr">
        <is>
          <t>Hong Kong</t>
        </is>
      </c>
      <c r="D342" t="inlineStr">
        <is>
          <t>Banking / Finance / Insurance / Investment</t>
        </is>
      </c>
      <c r="E342" t="inlineStr">
        <is>
          <t>1,000 and above</t>
        </is>
      </c>
      <c r="F342" t="inlineStr">
        <is>
          <t>Active</t>
        </is>
      </c>
      <c r="G342" t="inlineStr">
        <is>
          <t>Lead provider A</t>
        </is>
      </c>
      <c r="H342" t="inlineStr">
        <is>
          <t>-</t>
        </is>
      </c>
      <c r="I342" t="inlineStr">
        <is>
          <t>-</t>
        </is>
      </c>
      <c r="J342" t="inlineStr">
        <is>
          <t>C-Level</t>
        </is>
      </c>
      <c r="K342" t="inlineStr">
        <is>
          <t>HR Manager</t>
        </is>
      </c>
      <c r="L342" t="inlineStr">
        <is>
          <t>Sam</t>
        </is>
      </c>
      <c r="M342" t="inlineStr">
        <is>
          <t>Reyes</t>
        </is>
      </c>
      <c r="N342" t="inlineStr">
        <is>
          <t>https://example.com/in/sam-reyes-ab14e03d</t>
        </is>
      </c>
      <c r="O342">
        <f t="array" ref="O342">TRIM(LEFT(B342,MIN(IFERROR(FIND(Keywords!$A$1:$A$40,B342),LEN(B342)+1))-1))</f>
        <v/>
      </c>
      <c r="P342">
        <f>IF(F342="Active",1,0)</f>
        <v/>
      </c>
      <c r="Q342">
        <f>IF(F342="Inactive",1,0)</f>
        <v/>
      </c>
    </row>
    <row r="343">
      <c r="A343" t="inlineStr">
        <is>
          <t>LEAD0032845</t>
        </is>
      </c>
      <c r="B343" t="inlineStr">
        <is>
          <t>Granite Enterprises Corp</t>
        </is>
      </c>
      <c r="C343" t="inlineStr">
        <is>
          <t>Singapore</t>
        </is>
      </c>
      <c r="D343" t="inlineStr">
        <is>
          <t>Utilities (Gas/Water/Electricity/Oil)</t>
        </is>
      </c>
      <c r="E343" t="inlineStr">
        <is>
          <t>1,000 and above</t>
        </is>
      </c>
      <c r="F343" t="inlineStr">
        <is>
          <t>Active</t>
        </is>
      </c>
      <c r="G343" t="inlineStr">
        <is>
          <t>Lead provider A</t>
        </is>
      </c>
      <c r="H343" t="inlineStr">
        <is>
          <t>-</t>
        </is>
      </c>
      <c r="I343" t="inlineStr">
        <is>
          <t>-</t>
        </is>
      </c>
      <c r="J343" t="inlineStr">
        <is>
          <t>Managerial</t>
        </is>
      </c>
      <c r="K343" t="inlineStr">
        <is>
          <t>General Manager</t>
        </is>
      </c>
      <c r="L343" t="inlineStr">
        <is>
          <t>Lina</t>
        </is>
      </c>
      <c r="M343" t="inlineStr">
        <is>
          <t>Bautista</t>
        </is>
      </c>
      <c r="N343" t="inlineStr">
        <is>
          <t>https://example.com/in/lina-bautista-ff710aa3</t>
        </is>
      </c>
      <c r="O343">
        <f t="array" ref="O343">TRIM(LEFT(B343,MIN(IFERROR(FIND(Keywords!$A$1:$A$40,B343),LEN(B343)+1))-1))</f>
        <v/>
      </c>
      <c r="P343">
        <f>IF(F343="Active",1,0)</f>
        <v/>
      </c>
      <c r="Q343">
        <f>IF(F343="Inactive",1,0)</f>
        <v/>
      </c>
    </row>
    <row r="344">
      <c r="A344" t="inlineStr">
        <is>
          <t>LEAD0032877</t>
        </is>
      </c>
      <c r="B344" t="inlineStr">
        <is>
          <t>Lumen Solutions Ltd</t>
        </is>
      </c>
      <c r="C344" t="inlineStr">
        <is>
          <t>Indonesia</t>
        </is>
      </c>
      <c r="D344" t="inlineStr">
        <is>
          <t>Banking / Finance / Insurance / Investment</t>
        </is>
      </c>
      <c r="E344" t="inlineStr">
        <is>
          <t>50-99</t>
        </is>
      </c>
      <c r="F344" t="inlineStr">
        <is>
          <t>Active</t>
        </is>
      </c>
      <c r="G344" t="inlineStr">
        <is>
          <t>Lead provider A</t>
        </is>
      </c>
      <c r="H344" t="inlineStr">
        <is>
          <t>-</t>
        </is>
      </c>
      <c r="I344" t="inlineStr">
        <is>
          <t>-</t>
        </is>
      </c>
      <c r="J344" t="inlineStr">
        <is>
          <t>Managerial</t>
        </is>
      </c>
      <c r="K344" t="inlineStr">
        <is>
          <t>General Manager</t>
        </is>
      </c>
      <c r="L344" t="inlineStr">
        <is>
          <t>Dewi</t>
        </is>
      </c>
      <c r="M344" t="inlineStr">
        <is>
          <t>Rahman</t>
        </is>
      </c>
      <c r="N344" t="inlineStr">
        <is>
          <t>https://example.com/in/dewi-rahman-6c0d814c</t>
        </is>
      </c>
      <c r="O344">
        <f t="array" ref="O344">TRIM(LEFT(B344,MIN(IFERROR(FIND(Keywords!$A$1:$A$40,B344),LEN(B344)+1))-1))</f>
        <v/>
      </c>
      <c r="P344">
        <f>IF(F344="Active",1,0)</f>
        <v/>
      </c>
      <c r="Q344">
        <f>IF(F344="Inactive",1,0)</f>
        <v/>
      </c>
    </row>
    <row r="345">
      <c r="A345" t="inlineStr">
        <is>
          <t>LEAD0032945</t>
        </is>
      </c>
      <c r="B345" t="inlineStr">
        <is>
          <t>Orion Dynamics Sdn Bhd</t>
        </is>
      </c>
      <c r="C345" t="inlineStr">
        <is>
          <t>Singapore</t>
        </is>
      </c>
      <c r="D345" t="inlineStr">
        <is>
          <t>Banking / Finance / Insurance / Investment</t>
        </is>
      </c>
      <c r="E345" t="inlineStr">
        <is>
          <t>1,000 and above</t>
        </is>
      </c>
      <c r="F345" t="inlineStr">
        <is>
          <t>Active</t>
        </is>
      </c>
      <c r="G345" t="inlineStr">
        <is>
          <t>Lead provider A</t>
        </is>
      </c>
      <c r="H345" t="inlineStr">
        <is>
          <t>-</t>
        </is>
      </c>
      <c r="I345" t="inlineStr">
        <is>
          <t>-</t>
        </is>
      </c>
      <c r="J345" t="inlineStr">
        <is>
          <t>C-Level</t>
        </is>
      </c>
      <c r="K345" t="inlineStr">
        <is>
          <t>Assistant Vice President</t>
        </is>
      </c>
      <c r="L345" t="inlineStr">
        <is>
          <t>Ana</t>
        </is>
      </c>
      <c r="M345" t="inlineStr">
        <is>
          <t>Osman</t>
        </is>
      </c>
      <c r="N345" t="inlineStr">
        <is>
          <t>https://example.com/in/ana-osman-3231cb47</t>
        </is>
      </c>
      <c r="O345">
        <f t="array" ref="O345">TRIM(LEFT(B345,MIN(IFERROR(FIND(Keywords!$A$1:$A$40,B345),LEN(B345)+1))-1))</f>
        <v/>
      </c>
      <c r="P345">
        <f>IF(F345="Active",1,0)</f>
        <v/>
      </c>
      <c r="Q345">
        <f>IF(F345="Inactive",1,0)</f>
        <v/>
      </c>
    </row>
    <row r="346">
      <c r="A346" t="inlineStr">
        <is>
          <t>LEAD0033132</t>
        </is>
      </c>
      <c r="B346" t="inlineStr">
        <is>
          <t>Quantum Ventures Corp</t>
        </is>
      </c>
      <c r="C346" t="inlineStr">
        <is>
          <t>Hong Kong</t>
        </is>
      </c>
      <c r="D346" t="inlineStr">
        <is>
          <t>Construction / Property / Real Estate</t>
        </is>
      </c>
      <c r="E346" t="inlineStr">
        <is>
          <t>1,000 and above</t>
        </is>
      </c>
      <c r="F346" t="inlineStr">
        <is>
          <t>Inactive</t>
        </is>
      </c>
      <c r="G346" t="inlineStr">
        <is>
          <t>Lead provider A</t>
        </is>
      </c>
      <c r="H346" t="inlineStr">
        <is>
          <t>-</t>
        </is>
      </c>
      <c r="I346" t="inlineStr">
        <is>
          <t>-</t>
        </is>
      </c>
      <c r="J346" t="inlineStr">
        <is>
          <t>Managerial</t>
        </is>
      </c>
      <c r="K346" t="inlineStr">
        <is>
          <t>Account Manager</t>
        </is>
      </c>
      <c r="L346" t="inlineStr">
        <is>
          <t>Budi</t>
        </is>
      </c>
      <c r="M346" t="inlineStr">
        <is>
          <t>Suzuki</t>
        </is>
      </c>
      <c r="N346" t="inlineStr">
        <is>
          <t>https://example.com/in/budi-suzuki-57d6b4a5</t>
        </is>
      </c>
      <c r="O346">
        <f t="array" ref="O346">TRIM(LEFT(B346,MIN(IFERROR(FIND(Keywords!$A$1:$A$40,B346),LEN(B346)+1))-1))</f>
        <v/>
      </c>
      <c r="P346">
        <f>IF(F346="Active",1,0)</f>
        <v/>
      </c>
      <c r="Q346">
        <f>IF(F346="Inactive",1,0)</f>
        <v/>
      </c>
    </row>
    <row r="347">
      <c r="A347" t="inlineStr">
        <is>
          <t>LEAD0033256</t>
        </is>
      </c>
      <c r="B347" t="inlineStr">
        <is>
          <t>Northgate Logistics Inc</t>
        </is>
      </c>
      <c r="C347" t="inlineStr">
        <is>
          <t>Singapore</t>
        </is>
      </c>
      <c r="D347" t="inlineStr">
        <is>
          <t>Banking / Finance / Insurance / Investment</t>
        </is>
      </c>
      <c r="E347" t="inlineStr">
        <is>
          <t>1,000 and above</t>
        </is>
      </c>
      <c r="F347" t="inlineStr">
        <is>
          <t>Active</t>
        </is>
      </c>
      <c r="G347" t="inlineStr">
        <is>
          <t>Lead provider A</t>
        </is>
      </c>
      <c r="H347" t="inlineStr">
        <is>
          <t>-</t>
        </is>
      </c>
      <c r="I347" t="inlineStr">
        <is>
          <t>-</t>
        </is>
      </c>
      <c r="J347" t="inlineStr">
        <is>
          <t>C-Level</t>
        </is>
      </c>
      <c r="K347" t="inlineStr">
        <is>
          <t>Business Development Manager</t>
        </is>
      </c>
      <c r="L347" t="inlineStr">
        <is>
          <t>Siti</t>
        </is>
      </c>
      <c r="M347" t="inlineStr">
        <is>
          <t>Kumar</t>
        </is>
      </c>
      <c r="N347" t="inlineStr">
        <is>
          <t>https://example.com/in/siti-kumar-dec5699b</t>
        </is>
      </c>
      <c r="O347">
        <f t="array" ref="O347">TRIM(LEFT(B347,MIN(IFERROR(FIND(Keywords!$A$1:$A$40,B347),LEN(B347)+1))-1))</f>
        <v/>
      </c>
      <c r="P347">
        <f>IF(F347="Active",1,0)</f>
        <v/>
      </c>
      <c r="Q347">
        <f>IF(F347="Inactive",1,0)</f>
        <v/>
      </c>
    </row>
    <row r="348">
      <c r="A348" t="inlineStr">
        <is>
          <t>LEAD0033274</t>
        </is>
      </c>
      <c r="B348" t="inlineStr">
        <is>
          <t>Apex Capital Sdn Bhd</t>
        </is>
      </c>
      <c r="C348" t="inlineStr">
        <is>
          <t>Malaysia</t>
        </is>
      </c>
      <c r="D348" t="inlineStr">
        <is>
          <t>Business / Professional Services / Consultancies</t>
        </is>
      </c>
      <c r="E348" t="inlineStr">
        <is>
          <t>50-99</t>
        </is>
      </c>
      <c r="F348" t="inlineStr">
        <is>
          <t>Active</t>
        </is>
      </c>
      <c r="G348" t="inlineStr">
        <is>
          <t>Lead provider A</t>
        </is>
      </c>
      <c r="H348" t="inlineStr">
        <is>
          <t>-</t>
        </is>
      </c>
      <c r="I348" t="inlineStr">
        <is>
          <t>-</t>
        </is>
      </c>
      <c r="J348" t="inlineStr">
        <is>
          <t>Managerial</t>
        </is>
      </c>
      <c r="K348" t="inlineStr">
        <is>
          <t>Supply Chain Manager</t>
        </is>
      </c>
      <c r="L348" t="inlineStr">
        <is>
          <t>Wei</t>
        </is>
      </c>
      <c r="M348" t="inlineStr">
        <is>
          <t>Lim</t>
        </is>
      </c>
      <c r="N348" t="inlineStr">
        <is>
          <t>https://example.com/in/wei-lim-150daecf</t>
        </is>
      </c>
      <c r="O348">
        <f t="array" ref="O348">TRIM(LEFT(B348,MIN(IFERROR(FIND(Keywords!$A$1:$A$40,B348),LEN(B348)+1))-1))</f>
        <v/>
      </c>
      <c r="P348">
        <f>IF(F348="Active",1,0)</f>
        <v/>
      </c>
      <c r="Q348">
        <f>IF(F348="Inactive",1,0)</f>
        <v/>
      </c>
    </row>
    <row r="349">
      <c r="A349" t="inlineStr">
        <is>
          <t>LEAD0033277</t>
        </is>
      </c>
      <c r="B349" t="inlineStr">
        <is>
          <t>Vertex Partners Co Ltd</t>
        </is>
      </c>
      <c r="C349" t="inlineStr">
        <is>
          <t>Malaysia</t>
        </is>
      </c>
      <c r="D349" t="inlineStr">
        <is>
          <t>Construction / Property / Real Estate</t>
        </is>
      </c>
      <c r="E349" t="inlineStr">
        <is>
          <t>50-99</t>
        </is>
      </c>
      <c r="F349" t="inlineStr">
        <is>
          <t>Active</t>
        </is>
      </c>
      <c r="G349" t="inlineStr">
        <is>
          <t>Lead provider A</t>
        </is>
      </c>
      <c r="H349" t="inlineStr">
        <is>
          <t>-</t>
        </is>
      </c>
      <c r="I349" t="inlineStr">
        <is>
          <t>-</t>
        </is>
      </c>
      <c r="J349" t="inlineStr">
        <is>
          <t>Managerial</t>
        </is>
      </c>
      <c r="K349" t="inlineStr">
        <is>
          <t>Finance Manager</t>
        </is>
      </c>
      <c r="L349" t="inlineStr">
        <is>
          <t>Arjun</t>
        </is>
      </c>
      <c r="M349" t="inlineStr">
        <is>
          <t>Aziz</t>
        </is>
      </c>
      <c r="N349" t="inlineStr">
        <is>
          <t>https://example.com/in/arjun-aziz-189db652</t>
        </is>
      </c>
      <c r="O349">
        <f t="array" ref="O349">TRIM(LEFT(B349,MIN(IFERROR(FIND(Keywords!$A$1:$A$40,B349),LEN(B349)+1))-1))</f>
        <v/>
      </c>
      <c r="P349">
        <f>IF(F349="Active",1,0)</f>
        <v/>
      </c>
      <c r="Q349">
        <f>IF(F349="Inactive",1,0)</f>
        <v/>
      </c>
    </row>
    <row r="350">
      <c r="A350" t="inlineStr">
        <is>
          <t>LEAD0033303</t>
        </is>
      </c>
      <c r="B350" t="inlineStr">
        <is>
          <t>Keystone Group Co Ltd</t>
        </is>
      </c>
      <c r="C350" t="inlineStr">
        <is>
          <t>Singapore</t>
        </is>
      </c>
      <c r="D350" t="inlineStr">
        <is>
          <t>Utilities (Gas/Water/Electricity/Oil)</t>
        </is>
      </c>
      <c r="E350" t="inlineStr">
        <is>
          <t>250-499</t>
        </is>
      </c>
      <c r="F350" t="inlineStr">
        <is>
          <t>Inactive</t>
        </is>
      </c>
      <c r="G350" t="inlineStr">
        <is>
          <t>Lead provider A</t>
        </is>
      </c>
      <c r="H350" t="inlineStr">
        <is>
          <t>-</t>
        </is>
      </c>
      <c r="I350" t="inlineStr">
        <is>
          <t>-</t>
        </is>
      </c>
      <c r="J350" t="inlineStr">
        <is>
          <t>C-Level</t>
        </is>
      </c>
      <c r="K350" t="inlineStr">
        <is>
          <t>General Manager</t>
        </is>
      </c>
      <c r="L350" t="inlineStr">
        <is>
          <t>Ravi</t>
        </is>
      </c>
      <c r="M350" t="inlineStr">
        <is>
          <t>Reyes</t>
        </is>
      </c>
      <c r="N350" t="inlineStr">
        <is>
          <t>https://example.com/in/ravi-reyes-47bc748a</t>
        </is>
      </c>
      <c r="O350">
        <f t="array" ref="O350">TRIM(LEFT(B350,MIN(IFERROR(FIND(Keywords!$A$1:$A$40,B350),LEN(B350)+1))-1))</f>
        <v/>
      </c>
      <c r="P350">
        <f>IF(F350="Active",1,0)</f>
        <v/>
      </c>
      <c r="Q350">
        <f>IF(F350="Inactive",1,0)</f>
        <v/>
      </c>
    </row>
    <row r="351">
      <c r="A351" t="inlineStr">
        <is>
          <t>LEAD0033460</t>
        </is>
      </c>
      <c r="B351" t="inlineStr">
        <is>
          <t>Redwood Technologies Pte Ltd</t>
        </is>
      </c>
      <c r="C351" t="inlineStr">
        <is>
          <t>Singapore</t>
        </is>
      </c>
      <c r="D351" t="inlineStr">
        <is>
          <t>Utilities (Gas/Water/Electricity/Oil)</t>
        </is>
      </c>
      <c r="E351" t="inlineStr">
        <is>
          <t>1,000 and above</t>
        </is>
      </c>
      <c r="F351" t="inlineStr">
        <is>
          <t>Inactive</t>
        </is>
      </c>
      <c r="G351" t="inlineStr">
        <is>
          <t>Lead provider A</t>
        </is>
      </c>
      <c r="H351" t="inlineStr">
        <is>
          <t>-</t>
        </is>
      </c>
      <c r="I351" t="inlineStr">
        <is>
          <t>-</t>
        </is>
      </c>
      <c r="J351" t="inlineStr">
        <is>
          <t>C-Level</t>
        </is>
      </c>
      <c r="K351" t="inlineStr">
        <is>
          <t>HR Manager</t>
        </is>
      </c>
      <c r="L351" t="inlineStr">
        <is>
          <t>Mai</t>
        </is>
      </c>
      <c r="M351" t="inlineStr">
        <is>
          <t>Cruz</t>
        </is>
      </c>
      <c r="N351" t="inlineStr">
        <is>
          <t>https://example.com/in/mai-cruz-7d89d199</t>
        </is>
      </c>
      <c r="O351">
        <f t="array" ref="O351">TRIM(LEFT(B351,MIN(IFERROR(FIND(Keywords!$A$1:$A$40,B351),LEN(B351)+1))-1))</f>
        <v/>
      </c>
      <c r="P351">
        <f>IF(F351="Active",1,0)</f>
        <v/>
      </c>
      <c r="Q351">
        <f>IF(F351="Inactive",1,0)</f>
        <v/>
      </c>
    </row>
    <row r="352">
      <c r="A352" t="inlineStr">
        <is>
          <t>LEAD0033551</t>
        </is>
      </c>
      <c r="B352" t="inlineStr">
        <is>
          <t>Falcon Holdings Sdn Bhd</t>
        </is>
      </c>
      <c r="C352" t="inlineStr">
        <is>
          <t>Singapore</t>
        </is>
      </c>
      <c r="D352" t="inlineStr">
        <is>
          <t>Manufacturing</t>
        </is>
      </c>
      <c r="E352" t="inlineStr">
        <is>
          <t>250-499</t>
        </is>
      </c>
      <c r="F352" t="inlineStr">
        <is>
          <t>Inactive</t>
        </is>
      </c>
      <c r="G352" t="inlineStr">
        <is>
          <t>Lead provider A</t>
        </is>
      </c>
      <c r="H352" t="inlineStr">
        <is>
          <t>-</t>
        </is>
      </c>
      <c r="I352" t="inlineStr">
        <is>
          <t>-</t>
        </is>
      </c>
      <c r="J352" t="inlineStr">
        <is>
          <t>C-Level</t>
        </is>
      </c>
      <c r="K352" t="inlineStr">
        <is>
          <t>General Manager</t>
        </is>
      </c>
      <c r="L352" t="inlineStr">
        <is>
          <t>Hiroshi</t>
        </is>
      </c>
      <c r="M352" t="inlineStr">
        <is>
          <t>Santos</t>
        </is>
      </c>
      <c r="N352" t="inlineStr">
        <is>
          <t>https://example.com/in/hiroshi-santos-4b06ec6f</t>
        </is>
      </c>
      <c r="O352">
        <f t="array" ref="O352">TRIM(LEFT(B352,MIN(IFERROR(FIND(Keywords!$A$1:$A$40,B352),LEN(B352)+1))-1))</f>
        <v/>
      </c>
      <c r="P352">
        <f>IF(F352="Active",1,0)</f>
        <v/>
      </c>
      <c r="Q352">
        <f>IF(F352="Inactive",1,0)</f>
        <v/>
      </c>
    </row>
    <row r="353">
      <c r="A353" t="inlineStr">
        <is>
          <t>LEAD0033566</t>
        </is>
      </c>
      <c r="B353" t="inlineStr">
        <is>
          <t>Harbor Ventures Berhad</t>
        </is>
      </c>
      <c r="C353" t="inlineStr">
        <is>
          <t>Singapore</t>
        </is>
      </c>
      <c r="D353" t="inlineStr">
        <is>
          <t>IT / Computing / Internet / Networking</t>
        </is>
      </c>
      <c r="E353" t="inlineStr">
        <is>
          <t>50-99</t>
        </is>
      </c>
      <c r="F353" t="inlineStr">
        <is>
          <t>Inactive</t>
        </is>
      </c>
      <c r="G353" t="inlineStr">
        <is>
          <t>Lead provider A</t>
        </is>
      </c>
      <c r="H353" t="inlineStr">
        <is>
          <t>-</t>
        </is>
      </c>
      <c r="I353" t="inlineStr">
        <is>
          <t>-</t>
        </is>
      </c>
      <c r="J353" t="inlineStr">
        <is>
          <t>Managerial</t>
        </is>
      </c>
      <c r="K353" t="inlineStr">
        <is>
          <t>Supply Chain Manager</t>
        </is>
      </c>
      <c r="L353" t="inlineStr">
        <is>
          <t>James</t>
        </is>
      </c>
      <c r="M353" t="inlineStr">
        <is>
          <t>Patel</t>
        </is>
      </c>
      <c r="N353" t="inlineStr">
        <is>
          <t>https://example.com/in/james-patel-f6b4153c</t>
        </is>
      </c>
      <c r="O353">
        <f t="array" ref="O353">TRIM(LEFT(B353,MIN(IFERROR(FIND(Keywords!$A$1:$A$40,B353),LEN(B353)+1))-1))</f>
        <v/>
      </c>
      <c r="P353">
        <f>IF(F353="Active",1,0)</f>
        <v/>
      </c>
      <c r="Q353">
        <f>IF(F353="Inactive",1,0)</f>
        <v/>
      </c>
    </row>
    <row r="354">
      <c r="A354" t="inlineStr">
        <is>
          <t>LEAD0033572</t>
        </is>
      </c>
      <c r="B354" t="inlineStr">
        <is>
          <t>Granite Enterprises Corp</t>
        </is>
      </c>
      <c r="C354" t="inlineStr">
        <is>
          <t>Singapore</t>
        </is>
      </c>
      <c r="D354" t="inlineStr">
        <is>
          <t>Utilities (Gas/Water/Electricity/Oil)</t>
        </is>
      </c>
      <c r="E354" t="inlineStr">
        <is>
          <t>1,000 and above</t>
        </is>
      </c>
      <c r="F354" t="inlineStr">
        <is>
          <t>Inactive</t>
        </is>
      </c>
      <c r="G354" t="inlineStr">
        <is>
          <t>Lead provider A</t>
        </is>
      </c>
      <c r="H354" t="inlineStr">
        <is>
          <t>-</t>
        </is>
      </c>
      <c r="I354" t="inlineStr">
        <is>
          <t>-</t>
        </is>
      </c>
      <c r="J354" t="inlineStr">
        <is>
          <t>C-Level</t>
        </is>
      </c>
      <c r="K354" t="inlineStr">
        <is>
          <t>Finance Manager</t>
        </is>
      </c>
      <c r="L354" t="inlineStr">
        <is>
          <t>Tom</t>
        </is>
      </c>
      <c r="M354" t="inlineStr">
        <is>
          <t>Cruz</t>
        </is>
      </c>
      <c r="N354" t="inlineStr">
        <is>
          <t>https://example.com/in/tom-cruz-988bb687</t>
        </is>
      </c>
      <c r="O354">
        <f t="array" ref="O354">TRIM(LEFT(B354,MIN(IFERROR(FIND(Keywords!$A$1:$A$40,B354),LEN(B354)+1))-1))</f>
        <v/>
      </c>
      <c r="P354">
        <f>IF(F354="Active",1,0)</f>
        <v/>
      </c>
      <c r="Q354">
        <f>IF(F354="Inactive",1,0)</f>
        <v/>
      </c>
    </row>
    <row r="355">
      <c r="A355" t="inlineStr">
        <is>
          <t>LEAD0033784</t>
        </is>
      </c>
      <c r="B355" t="inlineStr">
        <is>
          <t>Quantum Systems Ltd</t>
        </is>
      </c>
      <c r="C355" t="inlineStr">
        <is>
          <t>Singapore</t>
        </is>
      </c>
      <c r="D355" t="inlineStr">
        <is>
          <t>Banking / Finance / Insurance / Investment</t>
        </is>
      </c>
      <c r="E355" t="inlineStr">
        <is>
          <t>500-999</t>
        </is>
      </c>
      <c r="F355" t="inlineStr">
        <is>
          <t>Inactive</t>
        </is>
      </c>
      <c r="G355" t="inlineStr">
        <is>
          <t>Lead provider A</t>
        </is>
      </c>
      <c r="H355" t="inlineStr">
        <is>
          <t>-</t>
        </is>
      </c>
      <c r="I355" t="inlineStr">
        <is>
          <t>-</t>
        </is>
      </c>
      <c r="J355" t="inlineStr">
        <is>
          <t>Director</t>
        </is>
      </c>
      <c r="K355" t="inlineStr">
        <is>
          <t>IT Manager</t>
        </is>
      </c>
      <c r="L355" t="inlineStr">
        <is>
          <t>Ravi</t>
        </is>
      </c>
      <c r="M355" t="inlineStr">
        <is>
          <t>Lim</t>
        </is>
      </c>
      <c r="N355" t="inlineStr">
        <is>
          <t>https://example.com/in/ravi-lim-7569c601</t>
        </is>
      </c>
      <c r="O355">
        <f t="array" ref="O355">TRIM(LEFT(B355,MIN(IFERROR(FIND(Keywords!$A$1:$A$40,B355),LEN(B355)+1))-1))</f>
        <v/>
      </c>
      <c r="P355">
        <f>IF(F355="Active",1,0)</f>
        <v/>
      </c>
      <c r="Q355">
        <f>IF(F355="Inactive",1,0)</f>
        <v/>
      </c>
    </row>
    <row r="356">
      <c r="A356" t="inlineStr">
        <is>
          <t>LEAD0033791</t>
        </is>
      </c>
      <c r="B356" t="inlineStr">
        <is>
          <t>Cascade Group Ltd</t>
        </is>
      </c>
      <c r="C356" t="inlineStr">
        <is>
          <t>Singapore</t>
        </is>
      </c>
      <c r="D356" t="inlineStr">
        <is>
          <t>Banking / Finance / Insurance / Investment</t>
        </is>
      </c>
      <c r="E356" t="inlineStr">
        <is>
          <t>50-99</t>
        </is>
      </c>
      <c r="F356" t="inlineStr">
        <is>
          <t>Inactive</t>
        </is>
      </c>
      <c r="G356" t="inlineStr">
        <is>
          <t>Lead provider A</t>
        </is>
      </c>
      <c r="H356" t="inlineStr">
        <is>
          <t>-</t>
        </is>
      </c>
      <c r="I356" t="inlineStr">
        <is>
          <t>-</t>
        </is>
      </c>
      <c r="J356" t="inlineStr">
        <is>
          <t>C-Level</t>
        </is>
      </c>
      <c r="K356" t="inlineStr">
        <is>
          <t>IT Manager</t>
        </is>
      </c>
      <c r="L356" t="inlineStr">
        <is>
          <t>Aisha</t>
        </is>
      </c>
      <c r="M356" t="inlineStr">
        <is>
          <t>Osman</t>
        </is>
      </c>
      <c r="N356" t="inlineStr">
        <is>
          <t>https://example.com/in/aisha-osman-a48cff77</t>
        </is>
      </c>
      <c r="O356">
        <f t="array" ref="O356">TRIM(LEFT(B356,MIN(IFERROR(FIND(Keywords!$A$1:$A$40,B356),LEN(B356)+1))-1))</f>
        <v/>
      </c>
      <c r="P356">
        <f>IF(F356="Active",1,0)</f>
        <v/>
      </c>
      <c r="Q356">
        <f>IF(F356="Inactive",1,0)</f>
        <v/>
      </c>
    </row>
    <row r="357">
      <c r="A357" t="inlineStr">
        <is>
          <t>LEAD0033839</t>
        </is>
      </c>
      <c r="B357" t="inlineStr">
        <is>
          <t>Granite Networks Ltd</t>
        </is>
      </c>
      <c r="C357" t="inlineStr">
        <is>
          <t>Singapore</t>
        </is>
      </c>
      <c r="D357" t="inlineStr">
        <is>
          <t>Banking / Finance / Insurance / Investment</t>
        </is>
      </c>
      <c r="E357" t="inlineStr">
        <is>
          <t>50-99</t>
        </is>
      </c>
      <c r="F357" t="inlineStr">
        <is>
          <t>Inactive</t>
        </is>
      </c>
      <c r="G357" t="inlineStr">
        <is>
          <t>Lead provider A</t>
        </is>
      </c>
      <c r="H357" t="inlineStr">
        <is>
          <t>-</t>
        </is>
      </c>
      <c r="I357" t="inlineStr">
        <is>
          <t>-</t>
        </is>
      </c>
      <c r="J357" t="inlineStr">
        <is>
          <t>C-Level</t>
        </is>
      </c>
      <c r="K357" t="inlineStr">
        <is>
          <t>VP of Technology</t>
        </is>
      </c>
      <c r="L357" t="inlineStr">
        <is>
          <t>Somchai</t>
        </is>
      </c>
      <c r="M357" t="inlineStr">
        <is>
          <t>Ibrahim</t>
        </is>
      </c>
      <c r="N357" t="inlineStr">
        <is>
          <t>https://example.com/in/somchai-ibrahim-5b6c549e</t>
        </is>
      </c>
      <c r="O357">
        <f t="array" ref="O357">TRIM(LEFT(B357,MIN(IFERROR(FIND(Keywords!$A$1:$A$40,B357),LEN(B357)+1))-1))</f>
        <v/>
      </c>
      <c r="P357">
        <f>IF(F357="Active",1,0)</f>
        <v/>
      </c>
      <c r="Q357">
        <f>IF(F357="Inactive",1,0)</f>
        <v/>
      </c>
    </row>
    <row r="358">
      <c r="A358" t="inlineStr">
        <is>
          <t>LEAD0033867</t>
        </is>
      </c>
      <c r="B358" t="inlineStr">
        <is>
          <t>Oakridge Consulting Ltd</t>
        </is>
      </c>
      <c r="C358" t="inlineStr">
        <is>
          <t>Singapore</t>
        </is>
      </c>
      <c r="D358" t="inlineStr">
        <is>
          <t>IT / Computing / Internet / Networking</t>
        </is>
      </c>
      <c r="E358" t="inlineStr">
        <is>
          <t>250-499</t>
        </is>
      </c>
      <c r="F358" t="inlineStr">
        <is>
          <t>Inactive</t>
        </is>
      </c>
      <c r="G358" t="inlineStr">
        <is>
          <t>Lead provider A</t>
        </is>
      </c>
      <c r="H358" t="inlineStr">
        <is>
          <t>-</t>
        </is>
      </c>
      <c r="I358" t="inlineStr">
        <is>
          <t>-</t>
        </is>
      </c>
      <c r="J358" t="inlineStr">
        <is>
          <t>Individual Contributor</t>
        </is>
      </c>
      <c r="K358" t="inlineStr">
        <is>
          <t>VP of Technology</t>
        </is>
      </c>
      <c r="L358" t="inlineStr">
        <is>
          <t>Dewi</t>
        </is>
      </c>
      <c r="M358" t="inlineStr">
        <is>
          <t>Nguyen</t>
        </is>
      </c>
      <c r="N358" t="inlineStr">
        <is>
          <t>https://example.com/in/dewi-nguyen-40e667eb</t>
        </is>
      </c>
      <c r="O358">
        <f t="array" ref="O358">TRIM(LEFT(B358,MIN(IFERROR(FIND(Keywords!$A$1:$A$40,B358),LEN(B358)+1))-1))</f>
        <v/>
      </c>
      <c r="P358">
        <f>IF(F358="Active",1,0)</f>
        <v/>
      </c>
      <c r="Q358">
        <f>IF(F358="Inactive",1,0)</f>
        <v/>
      </c>
    </row>
    <row r="359">
      <c r="A359" t="inlineStr">
        <is>
          <t>LEAD0033911</t>
        </is>
      </c>
      <c r="B359" t="inlineStr">
        <is>
          <t>Crescent Consulting Berhad</t>
        </is>
      </c>
      <c r="C359" t="inlineStr">
        <is>
          <t>Singapore</t>
        </is>
      </c>
      <c r="D359" t="inlineStr">
        <is>
          <t>IT / Computing / Internet / Networking</t>
        </is>
      </c>
      <c r="E359" t="inlineStr">
        <is>
          <t>250-499</t>
        </is>
      </c>
      <c r="F359" t="inlineStr">
        <is>
          <t>Inactive</t>
        </is>
      </c>
      <c r="G359" t="inlineStr">
        <is>
          <t>Lead provider A</t>
        </is>
      </c>
      <c r="H359" t="inlineStr">
        <is>
          <t>-</t>
        </is>
      </c>
      <c r="I359" t="inlineStr">
        <is>
          <t>-</t>
        </is>
      </c>
      <c r="J359" t="inlineStr">
        <is>
          <t>C-Level</t>
        </is>
      </c>
      <c r="K359" t="inlineStr">
        <is>
          <t>Regional Sales Manager</t>
        </is>
      </c>
      <c r="L359" t="inlineStr">
        <is>
          <t>Hiroshi</t>
        </is>
      </c>
      <c r="M359" t="inlineStr">
        <is>
          <t>Chen</t>
        </is>
      </c>
      <c r="N359" t="inlineStr">
        <is>
          <t>https://example.com/in/hiroshi-chen-dcbcbfcb</t>
        </is>
      </c>
      <c r="O359">
        <f t="array" ref="O359">TRIM(LEFT(B359,MIN(IFERROR(FIND(Keywords!$A$1:$A$40,B359),LEN(B359)+1))-1))</f>
        <v/>
      </c>
      <c r="P359">
        <f>IF(F359="Active",1,0)</f>
        <v/>
      </c>
      <c r="Q359">
        <f>IF(F359="Inactive",1,0)</f>
        <v/>
      </c>
    </row>
    <row r="360">
      <c r="A360" t="inlineStr">
        <is>
          <t>LEAD0033924</t>
        </is>
      </c>
      <c r="B360" t="inlineStr">
        <is>
          <t>Ironwood Enterprises Pte Ltd</t>
        </is>
      </c>
      <c r="C360" t="inlineStr">
        <is>
          <t>Singapore</t>
        </is>
      </c>
      <c r="D360" t="inlineStr">
        <is>
          <t>IT / Computing / Internet / Networking</t>
        </is>
      </c>
      <c r="E360" t="inlineStr">
        <is>
          <t>500-999</t>
        </is>
      </c>
      <c r="F360" t="inlineStr">
        <is>
          <t>Inactive</t>
        </is>
      </c>
      <c r="G360" t="inlineStr">
        <is>
          <t>Lead provider A</t>
        </is>
      </c>
      <c r="H360" t="inlineStr">
        <is>
          <t>-</t>
        </is>
      </c>
      <c r="I360" t="inlineStr">
        <is>
          <t>-</t>
        </is>
      </c>
      <c r="J360" t="inlineStr">
        <is>
          <t>C-Level</t>
        </is>
      </c>
      <c r="K360" t="inlineStr">
        <is>
          <t>Regional Sales Manager</t>
        </is>
      </c>
      <c r="L360" t="inlineStr">
        <is>
          <t>James</t>
        </is>
      </c>
      <c r="M360" t="inlineStr">
        <is>
          <t>Lee</t>
        </is>
      </c>
      <c r="N360" t="inlineStr">
        <is>
          <t>https://example.com/in/james-lee-fb51c3ce</t>
        </is>
      </c>
      <c r="O360">
        <f t="array" ref="O360">TRIM(LEFT(B360,MIN(IFERROR(FIND(Keywords!$A$1:$A$40,B360),LEN(B360)+1))-1))</f>
        <v/>
      </c>
      <c r="P360">
        <f>IF(F360="Active",1,0)</f>
        <v/>
      </c>
      <c r="Q360">
        <f>IF(F360="Inactive",1,0)</f>
        <v/>
      </c>
    </row>
    <row r="361">
      <c r="A361" t="inlineStr">
        <is>
          <t>LEAD0033971</t>
        </is>
      </c>
      <c r="B361" t="inlineStr">
        <is>
          <t>Falcon Capital Berhad</t>
        </is>
      </c>
      <c r="C361" t="inlineStr">
        <is>
          <t>Hong Kong</t>
        </is>
      </c>
      <c r="D361" t="inlineStr">
        <is>
          <t>IT / Computing / Internet / Networking</t>
        </is>
      </c>
      <c r="E361" t="inlineStr">
        <is>
          <t>1,000 and above</t>
        </is>
      </c>
      <c r="F361" t="inlineStr">
        <is>
          <t>Inactive</t>
        </is>
      </c>
      <c r="G361" t="inlineStr">
        <is>
          <t>Lead provider A</t>
        </is>
      </c>
      <c r="H361" t="inlineStr">
        <is>
          <t>-</t>
        </is>
      </c>
      <c r="I361" t="inlineStr">
        <is>
          <t>-</t>
        </is>
      </c>
      <c r="J361" t="inlineStr">
        <is>
          <t>Managerial</t>
        </is>
      </c>
      <c r="K361" t="inlineStr">
        <is>
          <t>HR Manager</t>
        </is>
      </c>
      <c r="L361" t="inlineStr">
        <is>
          <t>Linh</t>
        </is>
      </c>
      <c r="M361" t="inlineStr">
        <is>
          <t>Tan</t>
        </is>
      </c>
      <c r="N361" t="inlineStr">
        <is>
          <t>https://example.com/in/linh-tan-9bd9ae60</t>
        </is>
      </c>
      <c r="O361">
        <f t="array" ref="O361">TRIM(LEFT(B361,MIN(IFERROR(FIND(Keywords!$A$1:$A$40,B361),LEN(B361)+1))-1))</f>
        <v/>
      </c>
      <c r="P361">
        <f>IF(F361="Active",1,0)</f>
        <v/>
      </c>
      <c r="Q361">
        <f>IF(F361="Inactive",1,0)</f>
        <v/>
      </c>
    </row>
    <row r="362">
      <c r="A362" t="inlineStr">
        <is>
          <t>LEAD0033974</t>
        </is>
      </c>
      <c r="B362" t="inlineStr">
        <is>
          <t>Harbor Logistics Co Ltd</t>
        </is>
      </c>
      <c r="C362" t="inlineStr">
        <is>
          <t>Hong Kong</t>
        </is>
      </c>
      <c r="D362" t="inlineStr">
        <is>
          <t>Banking / Finance / Insurance / Investment</t>
        </is>
      </c>
      <c r="E362" t="inlineStr">
        <is>
          <t>1,000 and above</t>
        </is>
      </c>
      <c r="F362" t="inlineStr">
        <is>
          <t>Inactive</t>
        </is>
      </c>
      <c r="G362" t="inlineStr">
        <is>
          <t>Lead provider A</t>
        </is>
      </c>
      <c r="H362" t="inlineStr">
        <is>
          <t>-</t>
        </is>
      </c>
      <c r="I362" t="inlineStr">
        <is>
          <t>-</t>
        </is>
      </c>
      <c r="J362" t="inlineStr">
        <is>
          <t>C-Level</t>
        </is>
      </c>
      <c r="K362" t="inlineStr">
        <is>
          <t>General Manager</t>
        </is>
      </c>
      <c r="L362" t="inlineStr">
        <is>
          <t>Grace</t>
        </is>
      </c>
      <c r="M362" t="inlineStr">
        <is>
          <t>Widodo</t>
        </is>
      </c>
      <c r="N362" t="inlineStr">
        <is>
          <t>https://example.com/in/grace-widodo-e94d8d49</t>
        </is>
      </c>
      <c r="O362">
        <f t="array" ref="O362">TRIM(LEFT(B362,MIN(IFERROR(FIND(Keywords!$A$1:$A$40,B362),LEN(B362)+1))-1))</f>
        <v/>
      </c>
      <c r="P362">
        <f>IF(F362="Active",1,0)</f>
        <v/>
      </c>
      <c r="Q362">
        <f>IF(F362="Inactive",1,0)</f>
        <v/>
      </c>
    </row>
    <row r="363">
      <c r="A363" t="inlineStr">
        <is>
          <t>LEAD0034290</t>
        </is>
      </c>
      <c r="B363" t="inlineStr">
        <is>
          <t>Union Holdings Co Ltd</t>
        </is>
      </c>
      <c r="C363" t="inlineStr">
        <is>
          <t>Thailand</t>
        </is>
      </c>
      <c r="D363" t="inlineStr">
        <is>
          <t>Manufacturing</t>
        </is>
      </c>
      <c r="E363" t="inlineStr">
        <is>
          <t>50-99</t>
        </is>
      </c>
      <c r="F363" t="inlineStr">
        <is>
          <t>Inactive</t>
        </is>
      </c>
      <c r="G363" t="inlineStr">
        <is>
          <t>Lead provider A</t>
        </is>
      </c>
      <c r="H363" t="inlineStr">
        <is>
          <t>-</t>
        </is>
      </c>
      <c r="I363" t="inlineStr">
        <is>
          <t>-</t>
        </is>
      </c>
      <c r="J363" t="inlineStr">
        <is>
          <t>C-Level</t>
        </is>
      </c>
      <c r="K363" t="inlineStr">
        <is>
          <t>General Manager</t>
        </is>
      </c>
      <c r="L363" t="inlineStr">
        <is>
          <t>Ravi</t>
        </is>
      </c>
      <c r="M363" t="inlineStr">
        <is>
          <t>Ibrahim</t>
        </is>
      </c>
      <c r="N363" t="inlineStr">
        <is>
          <t>https://example.com/in/ravi-ibrahim-0e08e2d4</t>
        </is>
      </c>
      <c r="O363">
        <f t="array" ref="O363">TRIM(LEFT(B363,MIN(IFERROR(FIND(Keywords!$A$1:$A$40,B363),LEN(B363)+1))-1))</f>
        <v/>
      </c>
      <c r="P363">
        <f>IF(F363="Active",1,0)</f>
        <v/>
      </c>
      <c r="Q363">
        <f>IF(F363="Inactive",1,0)</f>
        <v/>
      </c>
    </row>
    <row r="364">
      <c r="A364" t="inlineStr">
        <is>
          <t>LEAD0034309</t>
        </is>
      </c>
      <c r="B364" t="inlineStr">
        <is>
          <t>Summit Group Sdn Bhd</t>
        </is>
      </c>
      <c r="C364" t="inlineStr">
        <is>
          <t>Hong Kong</t>
        </is>
      </c>
      <c r="D364" t="inlineStr">
        <is>
          <t>Transportation (Airline/Rail/Shipping/Logistics)</t>
        </is>
      </c>
      <c r="E364" t="inlineStr">
        <is>
          <t>250-499</t>
        </is>
      </c>
      <c r="F364" t="inlineStr">
        <is>
          <t>Inactive</t>
        </is>
      </c>
      <c r="G364" t="inlineStr">
        <is>
          <t>Lead provider A</t>
        </is>
      </c>
      <c r="H364" t="inlineStr">
        <is>
          <t>-</t>
        </is>
      </c>
      <c r="I364" t="inlineStr">
        <is>
          <t>-</t>
        </is>
      </c>
      <c r="J364" t="inlineStr">
        <is>
          <t>Managerial</t>
        </is>
      </c>
      <c r="K364" t="inlineStr">
        <is>
          <t>Technical Lead</t>
        </is>
      </c>
      <c r="L364" t="inlineStr">
        <is>
          <t>Ryan</t>
        </is>
      </c>
      <c r="M364" t="inlineStr">
        <is>
          <t>Ibrahim</t>
        </is>
      </c>
      <c r="N364" t="inlineStr">
        <is>
          <t>https://example.com/in/ryan-ibrahim-41f881a2</t>
        </is>
      </c>
      <c r="O364">
        <f t="array" ref="O364">TRIM(LEFT(B364,MIN(IFERROR(FIND(Keywords!$A$1:$A$40,B364),LEN(B364)+1))-1))</f>
        <v/>
      </c>
      <c r="P364">
        <f>IF(F364="Active",1,0)</f>
        <v/>
      </c>
      <c r="Q364">
        <f>IF(F364="Inactive",1,0)</f>
        <v/>
      </c>
    </row>
    <row r="365">
      <c r="A365" t="inlineStr">
        <is>
          <t>LEAD0034420</t>
        </is>
      </c>
      <c r="B365" t="inlineStr">
        <is>
          <t>Orion Technologies Sdn Bhd</t>
        </is>
      </c>
      <c r="C365" t="inlineStr">
        <is>
          <t>Hong Kong</t>
        </is>
      </c>
      <c r="D365" t="inlineStr">
        <is>
          <t>Banking / Finance / Insurance / Investment</t>
        </is>
      </c>
      <c r="E365" t="inlineStr">
        <is>
          <t>250-499</t>
        </is>
      </c>
      <c r="F365" t="inlineStr">
        <is>
          <t>Inactive</t>
        </is>
      </c>
      <c r="G365" t="inlineStr">
        <is>
          <t>Lead provider A</t>
        </is>
      </c>
      <c r="H365" t="inlineStr">
        <is>
          <t>-</t>
        </is>
      </c>
      <c r="I365" t="inlineStr">
        <is>
          <t>-</t>
        </is>
      </c>
      <c r="J365" t="inlineStr">
        <is>
          <t>Managerial</t>
        </is>
      </c>
      <c r="K365" t="inlineStr">
        <is>
          <t>VP of Technology</t>
        </is>
      </c>
      <c r="L365" t="inlineStr">
        <is>
          <t>Carlos</t>
        </is>
      </c>
      <c r="M365" t="inlineStr">
        <is>
          <t>Osman</t>
        </is>
      </c>
      <c r="N365" t="inlineStr">
        <is>
          <t>https://example.com/in/carlos-osman-485b00a7</t>
        </is>
      </c>
      <c r="O365">
        <f t="array" ref="O365">TRIM(LEFT(B365,MIN(IFERROR(FIND(Keywords!$A$1:$A$40,B365),LEN(B365)+1))-1))</f>
        <v/>
      </c>
      <c r="P365">
        <f>IF(F365="Active",1,0)</f>
        <v/>
      </c>
      <c r="Q365">
        <f>IF(F365="Inactive",1,0)</f>
        <v/>
      </c>
    </row>
    <row r="366">
      <c r="A366" t="inlineStr">
        <is>
          <t>LEAD0034511</t>
        </is>
      </c>
      <c r="B366" t="inlineStr">
        <is>
          <t>Ironwood Global Berhad</t>
        </is>
      </c>
      <c r="C366" t="inlineStr">
        <is>
          <t>Malaysia</t>
        </is>
      </c>
      <c r="D366" t="inlineStr">
        <is>
          <t>Utilities (Gas/Water/Electricity/Oil)</t>
        </is>
      </c>
      <c r="E366" t="inlineStr">
        <is>
          <t>1,000 and above</t>
        </is>
      </c>
      <c r="F366" t="inlineStr">
        <is>
          <t>Active</t>
        </is>
      </c>
      <c r="G366" t="inlineStr">
        <is>
          <t>Lead provider A</t>
        </is>
      </c>
      <c r="H366" t="inlineStr">
        <is>
          <t>-</t>
        </is>
      </c>
      <c r="I366" t="inlineStr">
        <is>
          <t>-</t>
        </is>
      </c>
      <c r="J366" t="inlineStr">
        <is>
          <t>Managerial</t>
        </is>
      </c>
      <c r="K366" t="inlineStr">
        <is>
          <t>IT Executive</t>
        </is>
      </c>
      <c r="L366" t="inlineStr">
        <is>
          <t>Chloe</t>
        </is>
      </c>
      <c r="M366" t="inlineStr">
        <is>
          <t>Chen</t>
        </is>
      </c>
      <c r="N366" t="inlineStr">
        <is>
          <t>https://example.com/in/chloe-chen-fa9495e1</t>
        </is>
      </c>
      <c r="O366">
        <f t="array" ref="O366">TRIM(LEFT(B366,MIN(IFERROR(FIND(Keywords!$A$1:$A$40,B366),LEN(B366)+1))-1))</f>
        <v/>
      </c>
      <c r="P366">
        <f>IF(F366="Active",1,0)</f>
        <v/>
      </c>
      <c r="Q366">
        <f>IF(F366="Inactive",1,0)</f>
        <v/>
      </c>
    </row>
    <row r="367">
      <c r="A367" t="inlineStr">
        <is>
          <t>LEAD0034611</t>
        </is>
      </c>
      <c r="B367" t="inlineStr">
        <is>
          <t>Granite Global Berhad</t>
        </is>
      </c>
      <c r="C367" t="inlineStr">
        <is>
          <t>Singapore</t>
        </is>
      </c>
      <c r="D367" t="inlineStr">
        <is>
          <t>Banking / Finance / Insurance / Investment</t>
        </is>
      </c>
      <c r="E367" t="inlineStr">
        <is>
          <t>1,000 and above</t>
        </is>
      </c>
      <c r="F367" t="inlineStr">
        <is>
          <t>Inactive</t>
        </is>
      </c>
      <c r="G367" t="inlineStr">
        <is>
          <t>Lead provider A</t>
        </is>
      </c>
      <c r="H367" t="inlineStr">
        <is>
          <t>-</t>
        </is>
      </c>
      <c r="I367" t="inlineStr">
        <is>
          <t>-</t>
        </is>
      </c>
      <c r="J367" t="inlineStr">
        <is>
          <t>C-Level</t>
        </is>
      </c>
      <c r="K367" t="inlineStr">
        <is>
          <t>General Manager</t>
        </is>
      </c>
      <c r="L367" t="inlineStr">
        <is>
          <t>Hiroshi</t>
        </is>
      </c>
      <c r="M367" t="inlineStr">
        <is>
          <t>Reyes</t>
        </is>
      </c>
      <c r="N367" t="inlineStr">
        <is>
          <t>https://example.com/in/hiroshi-reyes-d373b9fd</t>
        </is>
      </c>
      <c r="O367">
        <f t="array" ref="O367">TRIM(LEFT(B367,MIN(IFERROR(FIND(Keywords!$A$1:$A$40,B367),LEN(B367)+1))-1))</f>
        <v/>
      </c>
      <c r="P367">
        <f>IF(F367="Active",1,0)</f>
        <v/>
      </c>
      <c r="Q367">
        <f>IF(F367="Inactive",1,0)</f>
        <v/>
      </c>
    </row>
    <row r="368">
      <c r="A368" t="inlineStr">
        <is>
          <t>LEAD0034620</t>
        </is>
      </c>
      <c r="B368" t="inlineStr">
        <is>
          <t>Orion Capital Ltd</t>
        </is>
      </c>
      <c r="C368" t="inlineStr">
        <is>
          <t>Singapore</t>
        </is>
      </c>
      <c r="D368" t="inlineStr">
        <is>
          <t>Banking / Finance / Insurance / Investment</t>
        </is>
      </c>
      <c r="E368" t="inlineStr">
        <is>
          <t>1,000 and above</t>
        </is>
      </c>
      <c r="F368" t="inlineStr">
        <is>
          <t>Inactive</t>
        </is>
      </c>
      <c r="G368" t="inlineStr">
        <is>
          <t>Lead provider A</t>
        </is>
      </c>
      <c r="H368" t="inlineStr">
        <is>
          <t>-</t>
        </is>
      </c>
      <c r="I368" t="inlineStr">
        <is>
          <t>-</t>
        </is>
      </c>
      <c r="J368" t="inlineStr">
        <is>
          <t>Director</t>
        </is>
      </c>
      <c r="K368" t="inlineStr">
        <is>
          <t>Supply Chain Manager</t>
        </is>
      </c>
      <c r="L368" t="inlineStr">
        <is>
          <t>Hiroshi</t>
        </is>
      </c>
      <c r="M368" t="inlineStr">
        <is>
          <t>Novak</t>
        </is>
      </c>
      <c r="N368" t="inlineStr">
        <is>
          <t>https://example.com/in/hiroshi-novak-1a335b1f</t>
        </is>
      </c>
      <c r="O368">
        <f t="array" ref="O368">TRIM(LEFT(B368,MIN(IFERROR(FIND(Keywords!$A$1:$A$40,B368),LEN(B368)+1))-1))</f>
        <v/>
      </c>
      <c r="P368">
        <f>IF(F368="Active",1,0)</f>
        <v/>
      </c>
      <c r="Q368">
        <f>IF(F368="Inactive",1,0)</f>
        <v/>
      </c>
    </row>
    <row r="369">
      <c r="A369" t="inlineStr">
        <is>
          <t>LEAD0034782</t>
        </is>
      </c>
      <c r="B369" t="inlineStr">
        <is>
          <t>Cascade Logistics Berhad</t>
        </is>
      </c>
      <c r="C369" t="inlineStr">
        <is>
          <t>Singapore</t>
        </is>
      </c>
      <c r="D369" t="inlineStr">
        <is>
          <t>Banking / Finance / Insurance / Investment</t>
        </is>
      </c>
      <c r="E369" t="inlineStr">
        <is>
          <t>1,000 and above</t>
        </is>
      </c>
      <c r="F369" t="inlineStr">
        <is>
          <t>Inactive</t>
        </is>
      </c>
      <c r="G369" t="inlineStr">
        <is>
          <t>Lead provider A</t>
        </is>
      </c>
      <c r="H369" t="inlineStr">
        <is>
          <t>-</t>
        </is>
      </c>
      <c r="I369" t="inlineStr">
        <is>
          <t>-</t>
        </is>
      </c>
      <c r="J369" t="inlineStr">
        <is>
          <t>Director</t>
        </is>
      </c>
      <c r="K369" t="inlineStr">
        <is>
          <t>Operations Director</t>
        </is>
      </c>
      <c r="L369" t="inlineStr">
        <is>
          <t>Nguyen</t>
        </is>
      </c>
      <c r="M369" t="inlineStr">
        <is>
          <t>Lee</t>
        </is>
      </c>
      <c r="N369" t="inlineStr">
        <is>
          <t>https://example.com/in/nguyen-lee-4185a61c</t>
        </is>
      </c>
      <c r="O369">
        <f t="array" ref="O369">TRIM(LEFT(B369,MIN(IFERROR(FIND(Keywords!$A$1:$A$40,B369),LEN(B369)+1))-1))</f>
        <v/>
      </c>
      <c r="P369">
        <f>IF(F369="Active",1,0)</f>
        <v/>
      </c>
      <c r="Q369">
        <f>IF(F369="Inactive",1,0)</f>
        <v/>
      </c>
    </row>
    <row r="370">
      <c r="A370" t="inlineStr">
        <is>
          <t>LEAD0034847</t>
        </is>
      </c>
      <c r="B370" t="inlineStr">
        <is>
          <t>Lumen Networks Inc</t>
        </is>
      </c>
      <c r="C370" t="inlineStr">
        <is>
          <t>Singapore</t>
        </is>
      </c>
      <c r="D370" t="inlineStr">
        <is>
          <t>Banking / Finance / Insurance / Investment</t>
        </is>
      </c>
      <c r="E370" t="inlineStr">
        <is>
          <t>50-99</t>
        </is>
      </c>
      <c r="F370" t="inlineStr">
        <is>
          <t>Inactive</t>
        </is>
      </c>
      <c r="G370" t="inlineStr">
        <is>
          <t>Lead provider A</t>
        </is>
      </c>
      <c r="H370" t="inlineStr">
        <is>
          <t>-</t>
        </is>
      </c>
      <c r="I370" t="inlineStr">
        <is>
          <t>-</t>
        </is>
      </c>
      <c r="J370" t="inlineStr">
        <is>
          <t>Director</t>
        </is>
      </c>
      <c r="K370" t="inlineStr">
        <is>
          <t>VP of Technology</t>
        </is>
      </c>
      <c r="L370" t="inlineStr">
        <is>
          <t>Lina</t>
        </is>
      </c>
      <c r="M370" t="inlineStr">
        <is>
          <t>Suzuki</t>
        </is>
      </c>
      <c r="N370" t="inlineStr">
        <is>
          <t>https://example.com/in/lina-suzuki-4fb10daa</t>
        </is>
      </c>
      <c r="O370">
        <f t="array" ref="O370">TRIM(LEFT(B370,MIN(IFERROR(FIND(Keywords!$A$1:$A$40,B370),LEN(B370)+1))-1))</f>
        <v/>
      </c>
      <c r="P370">
        <f>IF(F370="Active",1,0)</f>
        <v/>
      </c>
      <c r="Q370">
        <f>IF(F370="Inactive",1,0)</f>
        <v/>
      </c>
    </row>
    <row r="371">
      <c r="A371" t="inlineStr">
        <is>
          <t>LEAD0034854</t>
        </is>
      </c>
      <c r="B371" t="inlineStr">
        <is>
          <t>Orion Capital Ltd</t>
        </is>
      </c>
      <c r="C371" t="inlineStr">
        <is>
          <t>Singapore</t>
        </is>
      </c>
      <c r="D371" t="inlineStr">
        <is>
          <t>Banking / Finance / Insurance / Investment</t>
        </is>
      </c>
      <c r="E371" t="inlineStr">
        <is>
          <t>1,000 and above</t>
        </is>
      </c>
      <c r="F371" t="inlineStr">
        <is>
          <t>Inactive</t>
        </is>
      </c>
      <c r="G371" t="inlineStr">
        <is>
          <t>Lead provider A</t>
        </is>
      </c>
      <c r="H371" t="inlineStr">
        <is>
          <t>-</t>
        </is>
      </c>
      <c r="I371" t="inlineStr">
        <is>
          <t>-</t>
        </is>
      </c>
      <c r="J371" t="inlineStr">
        <is>
          <t>Director</t>
        </is>
      </c>
      <c r="K371" t="inlineStr">
        <is>
          <t>Compliance Officer</t>
        </is>
      </c>
      <c r="L371" t="inlineStr">
        <is>
          <t>Grace</t>
        </is>
      </c>
      <c r="M371" t="inlineStr">
        <is>
          <t>Mendoza</t>
        </is>
      </c>
      <c r="N371" t="inlineStr">
        <is>
          <t>https://example.com/in/grace-mendoza-b8ad99e2</t>
        </is>
      </c>
      <c r="O371">
        <f t="array" ref="O371">TRIM(LEFT(B371,MIN(IFERROR(FIND(Keywords!$A$1:$A$40,B371),LEN(B371)+1))-1))</f>
        <v/>
      </c>
      <c r="P371">
        <f>IF(F371="Active",1,0)</f>
        <v/>
      </c>
      <c r="Q371">
        <f>IF(F371="Inactive",1,0)</f>
        <v/>
      </c>
    </row>
    <row r="372">
      <c r="A372" t="inlineStr">
        <is>
          <t>LEAD0034904</t>
        </is>
      </c>
      <c r="B372" t="inlineStr">
        <is>
          <t>Silverline Systems Corp</t>
        </is>
      </c>
      <c r="C372" t="inlineStr">
        <is>
          <t>Singapore</t>
        </is>
      </c>
      <c r="D372" t="inlineStr">
        <is>
          <t>Manufacturing</t>
        </is>
      </c>
      <c r="E372" t="inlineStr">
        <is>
          <t>500-999</t>
        </is>
      </c>
      <c r="F372" t="inlineStr">
        <is>
          <t>Active</t>
        </is>
      </c>
      <c r="G372" t="inlineStr">
        <is>
          <t>Lead provider A</t>
        </is>
      </c>
      <c r="H372" t="inlineStr">
        <is>
          <t>-</t>
        </is>
      </c>
      <c r="I372" t="inlineStr">
        <is>
          <t>-</t>
        </is>
      </c>
      <c r="J372" t="inlineStr">
        <is>
          <t>Managerial</t>
        </is>
      </c>
      <c r="K372" t="inlineStr">
        <is>
          <t>Account Manager</t>
        </is>
      </c>
      <c r="L372" t="inlineStr">
        <is>
          <t>Ryan</t>
        </is>
      </c>
      <c r="M372" t="inlineStr">
        <is>
          <t>Wong</t>
        </is>
      </c>
      <c r="N372" t="inlineStr">
        <is>
          <t>https://example.com/in/ryan-wong-66c63070</t>
        </is>
      </c>
      <c r="O372">
        <f t="array" ref="O372">TRIM(LEFT(B372,MIN(IFERROR(FIND(Keywords!$A$1:$A$40,B372),LEN(B372)+1))-1))</f>
        <v/>
      </c>
      <c r="P372">
        <f>IF(F372="Active",1,0)</f>
        <v/>
      </c>
      <c r="Q372">
        <f>IF(F372="Inactive",1,0)</f>
        <v/>
      </c>
    </row>
    <row r="373">
      <c r="A373" t="inlineStr">
        <is>
          <t>LEAD0034950</t>
        </is>
      </c>
      <c r="B373" t="inlineStr">
        <is>
          <t>Nova Logistics Sdn Bhd</t>
        </is>
      </c>
      <c r="C373" t="inlineStr">
        <is>
          <t>Singapore</t>
        </is>
      </c>
      <c r="D373" t="inlineStr">
        <is>
          <t>Manufacturing</t>
        </is>
      </c>
      <c r="E373" t="inlineStr">
        <is>
          <t>1,000 and above</t>
        </is>
      </c>
      <c r="F373" t="inlineStr">
        <is>
          <t>Inactive</t>
        </is>
      </c>
      <c r="G373" t="inlineStr">
        <is>
          <t>Lead provider A</t>
        </is>
      </c>
      <c r="H373" t="inlineStr">
        <is>
          <t>-</t>
        </is>
      </c>
      <c r="I373" t="inlineStr">
        <is>
          <t>-</t>
        </is>
      </c>
      <c r="J373" t="inlineStr">
        <is>
          <t>Managerial</t>
        </is>
      </c>
      <c r="K373" t="inlineStr">
        <is>
          <t>IT Manager</t>
        </is>
      </c>
      <c r="L373" t="inlineStr">
        <is>
          <t>Chloe</t>
        </is>
      </c>
      <c r="M373" t="inlineStr">
        <is>
          <t>Kim</t>
        </is>
      </c>
      <c r="N373" t="inlineStr">
        <is>
          <t>https://example.com/in/chloe-kim-74f0885e</t>
        </is>
      </c>
      <c r="O373">
        <f t="array" ref="O373">TRIM(LEFT(B373,MIN(IFERROR(FIND(Keywords!$A$1:$A$40,B373),LEN(B373)+1))-1))</f>
        <v/>
      </c>
      <c r="P373">
        <f>IF(F373="Active",1,0)</f>
        <v/>
      </c>
      <c r="Q373">
        <f>IF(F373="Inactive",1,0)</f>
        <v/>
      </c>
    </row>
    <row r="374">
      <c r="A374" t="inlineStr">
        <is>
          <t>LEAD0035035</t>
        </is>
      </c>
      <c r="B374" t="inlineStr">
        <is>
          <t>Nova Dynamics Berhad</t>
        </is>
      </c>
      <c r="C374" t="inlineStr">
        <is>
          <t>Singapore</t>
        </is>
      </c>
      <c r="D374" t="inlineStr">
        <is>
          <t>Government / Public Services / Military</t>
        </is>
      </c>
      <c r="E374" t="inlineStr">
        <is>
          <t>1,000 and above</t>
        </is>
      </c>
      <c r="F374" t="inlineStr">
        <is>
          <t>Inactive</t>
        </is>
      </c>
      <c r="G374" t="inlineStr">
        <is>
          <t>Lead provider A</t>
        </is>
      </c>
      <c r="H374" t="inlineStr">
        <is>
          <t>-</t>
        </is>
      </c>
      <c r="I374" t="inlineStr">
        <is>
          <t>-</t>
        </is>
      </c>
      <c r="J374" t="inlineStr">
        <is>
          <t>Managerial</t>
        </is>
      </c>
      <c r="K374" t="inlineStr">
        <is>
          <t>IT Manager</t>
        </is>
      </c>
      <c r="L374" t="inlineStr">
        <is>
          <t>Siti</t>
        </is>
      </c>
      <c r="M374" t="inlineStr">
        <is>
          <t>Karim</t>
        </is>
      </c>
      <c r="N374" t="inlineStr">
        <is>
          <t>https://example.com/in/siti-karim-155700ad</t>
        </is>
      </c>
      <c r="O374">
        <f t="array" ref="O374">TRIM(LEFT(B374,MIN(IFERROR(FIND(Keywords!$A$1:$A$40,B374),LEN(B374)+1))-1))</f>
        <v/>
      </c>
      <c r="P374">
        <f>IF(F374="Active",1,0)</f>
        <v/>
      </c>
      <c r="Q374">
        <f>IF(F374="Inactive",1,0)</f>
        <v/>
      </c>
    </row>
    <row r="375">
      <c r="A375" t="inlineStr">
        <is>
          <t>LEAD0035120</t>
        </is>
      </c>
      <c r="B375" t="inlineStr">
        <is>
          <t>Summit Capital Berhad</t>
        </is>
      </c>
      <c r="C375" t="inlineStr">
        <is>
          <t>Singapore</t>
        </is>
      </c>
      <c r="D375" t="inlineStr">
        <is>
          <t>Government / Public Services / Military</t>
        </is>
      </c>
      <c r="E375" t="inlineStr">
        <is>
          <t>1,000 and above</t>
        </is>
      </c>
      <c r="F375" t="inlineStr">
        <is>
          <t>Inactive</t>
        </is>
      </c>
      <c r="G375" t="inlineStr">
        <is>
          <t>Lead provider A</t>
        </is>
      </c>
      <c r="H375" t="inlineStr">
        <is>
          <t>-</t>
        </is>
      </c>
      <c r="I375" t="inlineStr">
        <is>
          <t>-</t>
        </is>
      </c>
      <c r="J375" t="inlineStr">
        <is>
          <t>C-Level</t>
        </is>
      </c>
      <c r="K375" t="inlineStr">
        <is>
          <t>Chief Information Officer</t>
        </is>
      </c>
      <c r="L375" t="inlineStr">
        <is>
          <t>Wei</t>
        </is>
      </c>
      <c r="M375" t="inlineStr">
        <is>
          <t>Lee</t>
        </is>
      </c>
      <c r="N375" t="inlineStr">
        <is>
          <t>https://example.com/in/wei-lee-248874b3</t>
        </is>
      </c>
      <c r="O375">
        <f t="array" ref="O375">TRIM(LEFT(B375,MIN(IFERROR(FIND(Keywords!$A$1:$A$40,B375),LEN(B375)+1))-1))</f>
        <v/>
      </c>
      <c r="P375">
        <f>IF(F375="Active",1,0)</f>
        <v/>
      </c>
      <c r="Q375">
        <f>IF(F375="Inactive",1,0)</f>
        <v/>
      </c>
    </row>
    <row r="376">
      <c r="A376" t="inlineStr">
        <is>
          <t>LEAD0035168</t>
        </is>
      </c>
      <c r="B376" t="inlineStr">
        <is>
          <t>Crescent Enterprises Co Ltd</t>
        </is>
      </c>
      <c r="C376" t="inlineStr">
        <is>
          <t>Australia</t>
        </is>
      </c>
      <c r="D376" t="inlineStr">
        <is>
          <t>IT / Computing / Internet / Networking</t>
        </is>
      </c>
      <c r="E376" t="inlineStr">
        <is>
          <t>500-999</t>
        </is>
      </c>
      <c r="F376" t="inlineStr">
        <is>
          <t>Inactive</t>
        </is>
      </c>
      <c r="G376" t="inlineStr">
        <is>
          <t>Lead provider A</t>
        </is>
      </c>
      <c r="H376" t="inlineStr">
        <is>
          <t>-</t>
        </is>
      </c>
      <c r="I376" t="inlineStr">
        <is>
          <t>-</t>
        </is>
      </c>
      <c r="J376" t="inlineStr">
        <is>
          <t>Managerial</t>
        </is>
      </c>
      <c r="K376" t="inlineStr">
        <is>
          <t>VP of Technology</t>
        </is>
      </c>
      <c r="L376" t="inlineStr">
        <is>
          <t>Yusuf</t>
        </is>
      </c>
      <c r="M376" t="inlineStr">
        <is>
          <t>Hassan</t>
        </is>
      </c>
      <c r="N376" t="inlineStr">
        <is>
          <t>https://example.com/in/yusuf-hassan-1310a414</t>
        </is>
      </c>
      <c r="O376">
        <f t="array" ref="O376">TRIM(LEFT(B376,MIN(IFERROR(FIND(Keywords!$A$1:$A$40,B376),LEN(B376)+1))-1))</f>
        <v/>
      </c>
      <c r="P376">
        <f>IF(F376="Active",1,0)</f>
        <v/>
      </c>
      <c r="Q376">
        <f>IF(F376="Inactive",1,0)</f>
        <v/>
      </c>
    </row>
    <row r="377">
      <c r="A377" t="inlineStr">
        <is>
          <t>LEAD0035435</t>
        </is>
      </c>
      <c r="B377" t="inlineStr">
        <is>
          <t>Apex Solutions Co Ltd</t>
        </is>
      </c>
      <c r="C377" t="inlineStr">
        <is>
          <t>Singapore</t>
        </is>
      </c>
      <c r="D377" t="inlineStr">
        <is>
          <t>Transportation (Airline/Rail/Shipping/Logistics)</t>
        </is>
      </c>
      <c r="E377" t="inlineStr">
        <is>
          <t>1,000 and above</t>
        </is>
      </c>
      <c r="F377" t="inlineStr">
        <is>
          <t>Active</t>
        </is>
      </c>
      <c r="G377" t="inlineStr">
        <is>
          <t>Lead provider A</t>
        </is>
      </c>
      <c r="H377" t="inlineStr">
        <is>
          <t>-</t>
        </is>
      </c>
      <c r="I377" t="inlineStr">
        <is>
          <t>-</t>
        </is>
      </c>
      <c r="J377" t="inlineStr">
        <is>
          <t>Managerial</t>
        </is>
      </c>
      <c r="K377" t="inlineStr">
        <is>
          <t>Marketing Director</t>
        </is>
      </c>
      <c r="L377" t="inlineStr">
        <is>
          <t>Mai</t>
        </is>
      </c>
      <c r="M377" t="inlineStr">
        <is>
          <t>Widodo</t>
        </is>
      </c>
      <c r="N377" t="inlineStr">
        <is>
          <t>https://example.com/in/mai-widodo-7691ccc7</t>
        </is>
      </c>
      <c r="O377">
        <f t="array" ref="O377">TRIM(LEFT(B377,MIN(IFERROR(FIND(Keywords!$A$1:$A$40,B377),LEN(B377)+1))-1))</f>
        <v/>
      </c>
      <c r="P377">
        <f>IF(F377="Active",1,0)</f>
        <v/>
      </c>
      <c r="Q377">
        <f>IF(F377="Inactive",1,0)</f>
        <v/>
      </c>
    </row>
    <row r="378">
      <c r="A378" t="inlineStr">
        <is>
          <t>LEAD0035493</t>
        </is>
      </c>
      <c r="B378" t="inlineStr">
        <is>
          <t>Northgate Holdings Inc</t>
        </is>
      </c>
      <c r="C378" t="inlineStr">
        <is>
          <t>Australia</t>
        </is>
      </c>
      <c r="D378" t="inlineStr">
        <is>
          <t>Business / Professional Services / Consultancies</t>
        </is>
      </c>
      <c r="E378" t="inlineStr">
        <is>
          <t>1,000 and above</t>
        </is>
      </c>
      <c r="F378" t="inlineStr">
        <is>
          <t>Inactive</t>
        </is>
      </c>
      <c r="G378" t="inlineStr">
        <is>
          <t>Lead provider A</t>
        </is>
      </c>
      <c r="H378" t="inlineStr">
        <is>
          <t>-</t>
        </is>
      </c>
      <c r="I378" t="inlineStr">
        <is>
          <t>-</t>
        </is>
      </c>
      <c r="J378" t="inlineStr">
        <is>
          <t>Individual Contributor</t>
        </is>
      </c>
      <c r="K378" t="inlineStr">
        <is>
          <t>Project Manager</t>
        </is>
      </c>
      <c r="L378" t="inlineStr">
        <is>
          <t>Andi</t>
        </is>
      </c>
      <c r="M378" t="inlineStr">
        <is>
          <t>Kumar</t>
        </is>
      </c>
      <c r="N378" t="inlineStr">
        <is>
          <t>https://example.com/in/andi-kumar-467a9b34</t>
        </is>
      </c>
      <c r="O378">
        <f t="array" ref="O378">TRIM(LEFT(B378,MIN(IFERROR(FIND(Keywords!$A$1:$A$40,B378),LEN(B378)+1))-1))</f>
        <v/>
      </c>
      <c r="P378">
        <f>IF(F378="Active",1,0)</f>
        <v/>
      </c>
      <c r="Q378">
        <f>IF(F378="Inactive",1,0)</f>
        <v/>
      </c>
    </row>
    <row r="379">
      <c r="A379" t="inlineStr">
        <is>
          <t>LEAD0035598</t>
        </is>
      </c>
      <c r="B379" t="inlineStr">
        <is>
          <t>Meridian Technologies Pte Ltd</t>
        </is>
      </c>
      <c r="C379" t="inlineStr">
        <is>
          <t>Singapore</t>
        </is>
      </c>
      <c r="D379" t="inlineStr">
        <is>
          <t>Transportation (Airline/Rail/Shipping/Logistics)</t>
        </is>
      </c>
      <c r="E379" t="inlineStr">
        <is>
          <t>1,000 and above</t>
        </is>
      </c>
      <c r="F379" t="inlineStr">
        <is>
          <t>Active</t>
        </is>
      </c>
      <c r="G379" t="inlineStr">
        <is>
          <t>Lead provider A</t>
        </is>
      </c>
      <c r="H379" t="inlineStr">
        <is>
          <t>-</t>
        </is>
      </c>
      <c r="I379" t="inlineStr">
        <is>
          <t>-</t>
        </is>
      </c>
      <c r="J379" t="inlineStr">
        <is>
          <t>Managerial</t>
        </is>
      </c>
      <c r="K379" t="inlineStr">
        <is>
          <t>IT Executive</t>
        </is>
      </c>
      <c r="L379" t="inlineStr">
        <is>
          <t>Mary</t>
        </is>
      </c>
      <c r="M379" t="inlineStr">
        <is>
          <t>Patel</t>
        </is>
      </c>
      <c r="N379" t="inlineStr">
        <is>
          <t>https://example.com/in/mary-patel-65abe1ec</t>
        </is>
      </c>
      <c r="O379">
        <f t="array" ref="O379">TRIM(LEFT(B379,MIN(IFERROR(FIND(Keywords!$A$1:$A$40,B379),LEN(B379)+1))-1))</f>
        <v/>
      </c>
      <c r="P379">
        <f>IF(F379="Active",1,0)</f>
        <v/>
      </c>
      <c r="Q379">
        <f>IF(F379="Inactive",1,0)</f>
        <v/>
      </c>
    </row>
    <row r="380">
      <c r="A380" t="inlineStr">
        <is>
          <t>LEAD0035675</t>
        </is>
      </c>
      <c r="B380" t="inlineStr">
        <is>
          <t>Orion Networks Co Ltd</t>
        </is>
      </c>
      <c r="C380" t="inlineStr">
        <is>
          <t>Australia</t>
        </is>
      </c>
      <c r="D380" t="inlineStr">
        <is>
          <t>IT / Computing / Internet / Networking</t>
        </is>
      </c>
      <c r="E380" t="inlineStr">
        <is>
          <t>1,000 and above</t>
        </is>
      </c>
      <c r="F380" t="inlineStr">
        <is>
          <t>Inactive</t>
        </is>
      </c>
      <c r="G380" t="inlineStr">
        <is>
          <t>Lead provider A</t>
        </is>
      </c>
      <c r="H380" t="inlineStr">
        <is>
          <t>-</t>
        </is>
      </c>
      <c r="I380" t="inlineStr">
        <is>
          <t>-</t>
        </is>
      </c>
      <c r="J380" t="inlineStr">
        <is>
          <t>Director</t>
        </is>
      </c>
      <c r="K380" t="inlineStr">
        <is>
          <t>Country Manager</t>
        </is>
      </c>
      <c r="L380" t="inlineStr">
        <is>
          <t>Tom</t>
        </is>
      </c>
      <c r="M380" t="inlineStr">
        <is>
          <t>Suzuki</t>
        </is>
      </c>
      <c r="N380" t="inlineStr">
        <is>
          <t>https://example.com/in/tom-suzuki-b6e0766d</t>
        </is>
      </c>
      <c r="O380">
        <f t="array" ref="O380">TRIM(LEFT(B380,MIN(IFERROR(FIND(Keywords!$A$1:$A$40,B380),LEN(B380)+1))-1))</f>
        <v/>
      </c>
      <c r="P380">
        <f>IF(F380="Active",1,0)</f>
        <v/>
      </c>
      <c r="Q380">
        <f>IF(F380="Inactive",1,0)</f>
        <v/>
      </c>
    </row>
    <row r="381">
      <c r="A381" t="inlineStr">
        <is>
          <t>LEAD0035897</t>
        </is>
      </c>
      <c r="B381" t="inlineStr">
        <is>
          <t>Orion Systems Berhad</t>
        </is>
      </c>
      <c r="C381" t="inlineStr">
        <is>
          <t>Singapore</t>
        </is>
      </c>
      <c r="D381" t="inlineStr">
        <is>
          <t>Retail / Wholesale / Import &amp; Export / Automotive</t>
        </is>
      </c>
      <c r="E381" t="inlineStr">
        <is>
          <t>250-499</t>
        </is>
      </c>
      <c r="F381" t="inlineStr">
        <is>
          <t>Active</t>
        </is>
      </c>
      <c r="G381" t="inlineStr">
        <is>
          <t>Lead provider A</t>
        </is>
      </c>
      <c r="H381" t="inlineStr">
        <is>
          <t>-</t>
        </is>
      </c>
      <c r="I381" t="inlineStr">
        <is>
          <t>-</t>
        </is>
      </c>
      <c r="J381" t="inlineStr">
        <is>
          <t>Managerial</t>
        </is>
      </c>
      <c r="K381" t="inlineStr">
        <is>
          <t>Head of Procurement</t>
        </is>
      </c>
      <c r="L381" t="inlineStr">
        <is>
          <t>Priya</t>
        </is>
      </c>
      <c r="M381" t="inlineStr">
        <is>
          <t>Aziz</t>
        </is>
      </c>
      <c r="N381" t="inlineStr">
        <is>
          <t>https://example.com/in/priya-aziz-429ce6b4</t>
        </is>
      </c>
      <c r="O381">
        <f t="array" ref="O381">TRIM(LEFT(B381,MIN(IFERROR(FIND(Keywords!$A$1:$A$40,B381),LEN(B381)+1))-1))</f>
        <v/>
      </c>
      <c r="P381">
        <f>IF(F381="Active",1,0)</f>
        <v/>
      </c>
      <c r="Q381">
        <f>IF(F381="Inactive",1,0)</f>
        <v/>
      </c>
    </row>
    <row r="382">
      <c r="A382" t="inlineStr">
        <is>
          <t>LEAD0035933</t>
        </is>
      </c>
      <c r="B382" t="inlineStr">
        <is>
          <t>Vertex Holdings Co Ltd</t>
        </is>
      </c>
      <c r="C382" t="inlineStr">
        <is>
          <t>Singapore</t>
        </is>
      </c>
      <c r="D382" t="inlineStr">
        <is>
          <t>IT / Computing / Internet / Networking</t>
        </is>
      </c>
      <c r="E382" t="inlineStr">
        <is>
          <t>250-499</t>
        </is>
      </c>
      <c r="F382" t="inlineStr">
        <is>
          <t>Inactive</t>
        </is>
      </c>
      <c r="G382" t="inlineStr">
        <is>
          <t>Legacy database export</t>
        </is>
      </c>
      <c r="H382" t="inlineStr">
        <is>
          <t>-</t>
        </is>
      </c>
      <c r="I382" t="inlineStr">
        <is>
          <t>-</t>
        </is>
      </c>
      <c r="J382" t="inlineStr">
        <is>
          <t>Managerial</t>
        </is>
      </c>
      <c r="K382" t="inlineStr">
        <is>
          <t>VP of Technology</t>
        </is>
      </c>
      <c r="L382" t="inlineStr">
        <is>
          <t>Mary</t>
        </is>
      </c>
      <c r="M382" t="inlineStr">
        <is>
          <t>Suzuki</t>
        </is>
      </c>
      <c r="N382" t="inlineStr">
        <is>
          <t>-</t>
        </is>
      </c>
      <c r="O382">
        <f t="array" ref="O382">TRIM(LEFT(B382,MIN(IFERROR(FIND(Keywords!$A$1:$A$40,B382),LEN(B382)+1))-1))</f>
        <v/>
      </c>
      <c r="P382">
        <f>IF(F382="Active",1,0)</f>
        <v/>
      </c>
      <c r="Q382">
        <f>IF(F382="Inactive",1,0)</f>
        <v/>
      </c>
    </row>
    <row r="383">
      <c r="A383" t="inlineStr">
        <is>
          <t>LEAD0035957</t>
        </is>
      </c>
      <c r="B383" t="inlineStr">
        <is>
          <t>Northgate Consulting Ltd</t>
        </is>
      </c>
      <c r="C383" t="inlineStr">
        <is>
          <t>Singapore</t>
        </is>
      </c>
      <c r="D383" t="inlineStr">
        <is>
          <t>Banking / Finance / Insurance / Investment</t>
        </is>
      </c>
      <c r="E383" t="inlineStr">
        <is>
          <t>1,000 and above</t>
        </is>
      </c>
      <c r="F383" t="inlineStr">
        <is>
          <t>Inactive</t>
        </is>
      </c>
      <c r="G383" t="inlineStr">
        <is>
          <t>Lead provider B</t>
        </is>
      </c>
      <c r="H383" t="inlineStr">
        <is>
          <t>-</t>
        </is>
      </c>
      <c r="I383" t="inlineStr">
        <is>
          <t>-</t>
        </is>
      </c>
      <c r="J383" t="inlineStr">
        <is>
          <t>Director</t>
        </is>
      </c>
      <c r="K383" t="inlineStr">
        <is>
          <t>IT Executive</t>
        </is>
      </c>
      <c r="L383" t="inlineStr">
        <is>
          <t>Sophia</t>
        </is>
      </c>
      <c r="M383" t="inlineStr">
        <is>
          <t>Chen</t>
        </is>
      </c>
      <c r="N383" t="inlineStr">
        <is>
          <t>-</t>
        </is>
      </c>
      <c r="O383">
        <f t="array" ref="O383">TRIM(LEFT(B383,MIN(IFERROR(FIND(Keywords!$A$1:$A$40,B383),LEN(B383)+1))-1))</f>
        <v/>
      </c>
      <c r="P383">
        <f>IF(F383="Active",1,0)</f>
        <v/>
      </c>
      <c r="Q383">
        <f>IF(F383="Inactive",1,0)</f>
        <v/>
      </c>
    </row>
    <row r="384">
      <c r="A384" t="inlineStr">
        <is>
          <t>LEAD0036009</t>
        </is>
      </c>
      <c r="B384" t="inlineStr">
        <is>
          <t>Redwood Solutions Corp</t>
        </is>
      </c>
      <c r="C384" t="inlineStr">
        <is>
          <t>Thailand</t>
        </is>
      </c>
      <c r="D384" t="inlineStr">
        <is>
          <t>Banking / Finance / Insurance / Investment</t>
        </is>
      </c>
      <c r="E384" t="inlineStr">
        <is>
          <t>1,000 and above</t>
        </is>
      </c>
      <c r="F384" t="inlineStr">
        <is>
          <t>Inactive</t>
        </is>
      </c>
      <c r="G384" t="inlineStr">
        <is>
          <t>Legacy database export</t>
        </is>
      </c>
      <c r="H384" t="inlineStr">
        <is>
          <t>-</t>
        </is>
      </c>
      <c r="I384" t="inlineStr">
        <is>
          <t>-</t>
        </is>
      </c>
      <c r="J384" t="inlineStr">
        <is>
          <t>C-Level</t>
        </is>
      </c>
      <c r="K384" t="inlineStr">
        <is>
          <t>Country Manager</t>
        </is>
      </c>
      <c r="L384" t="inlineStr">
        <is>
          <t>Sophia</t>
        </is>
      </c>
      <c r="M384" t="inlineStr">
        <is>
          <t>Mendoza</t>
        </is>
      </c>
      <c r="N384" t="inlineStr">
        <is>
          <t>-</t>
        </is>
      </c>
      <c r="O384">
        <f t="array" ref="O384">TRIM(LEFT(B384,MIN(IFERROR(FIND(Keywords!$A$1:$A$40,B384),LEN(B384)+1))-1))</f>
        <v/>
      </c>
      <c r="P384">
        <f>IF(F384="Active",1,0)</f>
        <v/>
      </c>
      <c r="Q384">
        <f>IF(F384="Inactive",1,0)</f>
        <v/>
      </c>
    </row>
    <row r="385">
      <c r="A385" t="inlineStr">
        <is>
          <t>LEAD0036060</t>
        </is>
      </c>
      <c r="B385" t="inlineStr">
        <is>
          <t>Keystone Enterprises Ltd</t>
        </is>
      </c>
      <c r="C385" t="inlineStr">
        <is>
          <t>Singapore</t>
        </is>
      </c>
      <c r="D385" t="inlineStr">
        <is>
          <t>Banking / Finance / Insurance / Investment</t>
        </is>
      </c>
      <c r="E385" t="inlineStr">
        <is>
          <t>1,000 and above</t>
        </is>
      </c>
      <c r="F385" t="inlineStr">
        <is>
          <t>Inactive</t>
        </is>
      </c>
      <c r="G385" t="inlineStr">
        <is>
          <t>Legacy database export</t>
        </is>
      </c>
      <c r="H385" t="inlineStr">
        <is>
          <t>-</t>
        </is>
      </c>
      <c r="I385" t="inlineStr">
        <is>
          <t>-</t>
        </is>
      </c>
      <c r="J385" t="inlineStr">
        <is>
          <t>C-Level</t>
        </is>
      </c>
      <c r="K385" t="inlineStr">
        <is>
          <t>VP of Technology</t>
        </is>
      </c>
      <c r="L385" t="inlineStr">
        <is>
          <t>Nadia</t>
        </is>
      </c>
      <c r="M385" t="inlineStr">
        <is>
          <t>Bautista</t>
        </is>
      </c>
      <c r="N385" t="inlineStr">
        <is>
          <t>-</t>
        </is>
      </c>
      <c r="O385">
        <f t="array" ref="O385">TRIM(LEFT(B385,MIN(IFERROR(FIND(Keywords!$A$1:$A$40,B385),LEN(B385)+1))-1))</f>
        <v/>
      </c>
      <c r="P385">
        <f>IF(F385="Active",1,0)</f>
        <v/>
      </c>
      <c r="Q385">
        <f>IF(F385="Inactive",1,0)</f>
        <v/>
      </c>
    </row>
    <row r="386">
      <c r="A386" t="inlineStr">
        <is>
          <t>LEAD0036114</t>
        </is>
      </c>
      <c r="B386" t="inlineStr">
        <is>
          <t>Horizon Solutions Ltd</t>
        </is>
      </c>
      <c r="C386" t="inlineStr">
        <is>
          <t>Singapore</t>
        </is>
      </c>
      <c r="D386" t="inlineStr">
        <is>
          <t>Banking / Finance / Insurance / Investment</t>
        </is>
      </c>
      <c r="E386" t="inlineStr">
        <is>
          <t>1,000 and above</t>
        </is>
      </c>
      <c r="F386" t="inlineStr">
        <is>
          <t>Active</t>
        </is>
      </c>
      <c r="G386" t="inlineStr">
        <is>
          <t>Lead provider B</t>
        </is>
      </c>
      <c r="H386" t="inlineStr">
        <is>
          <t>-</t>
        </is>
      </c>
      <c r="I386" t="inlineStr">
        <is>
          <t>-</t>
        </is>
      </c>
      <c r="J386" t="inlineStr">
        <is>
          <t>Managerial</t>
        </is>
      </c>
      <c r="K386" t="inlineStr">
        <is>
          <t>Head of Procurement</t>
        </is>
      </c>
      <c r="L386" t="inlineStr">
        <is>
          <t>Sophia</t>
        </is>
      </c>
      <c r="M386" t="inlineStr">
        <is>
          <t>Aziz</t>
        </is>
      </c>
      <c r="N386" t="inlineStr">
        <is>
          <t>-</t>
        </is>
      </c>
      <c r="O386">
        <f t="array" ref="O386">TRIM(LEFT(B386,MIN(IFERROR(FIND(Keywords!$A$1:$A$40,B386),LEN(B386)+1))-1))</f>
        <v/>
      </c>
      <c r="P386">
        <f>IF(F386="Active",1,0)</f>
        <v/>
      </c>
      <c r="Q386">
        <f>IF(F386="Inactive",1,0)</f>
        <v/>
      </c>
    </row>
    <row r="387">
      <c r="A387" t="inlineStr">
        <is>
          <t>LEAD0036311</t>
        </is>
      </c>
      <c r="B387" t="inlineStr">
        <is>
          <t>Titan Technologies Pte Ltd</t>
        </is>
      </c>
      <c r="C387" t="inlineStr">
        <is>
          <t>Thailand</t>
        </is>
      </c>
      <c r="D387" t="inlineStr">
        <is>
          <t>Banking / Finance / Insurance / Investment</t>
        </is>
      </c>
      <c r="E387" t="inlineStr">
        <is>
          <t>1,000 and above</t>
        </is>
      </c>
      <c r="F387" t="inlineStr">
        <is>
          <t>Inactive</t>
        </is>
      </c>
      <c r="G387" t="inlineStr">
        <is>
          <t>Legacy database export</t>
        </is>
      </c>
      <c r="H387" t="inlineStr">
        <is>
          <t>-</t>
        </is>
      </c>
      <c r="I387" t="inlineStr">
        <is>
          <t>-</t>
        </is>
      </c>
      <c r="J387" t="inlineStr">
        <is>
          <t>C-Level</t>
        </is>
      </c>
      <c r="K387" t="inlineStr">
        <is>
          <t>Marketing Director</t>
        </is>
      </c>
      <c r="L387" t="inlineStr">
        <is>
          <t>Priya</t>
        </is>
      </c>
      <c r="M387" t="inlineStr">
        <is>
          <t>Kim</t>
        </is>
      </c>
      <c r="N387" t="inlineStr">
        <is>
          <t>-</t>
        </is>
      </c>
      <c r="O387">
        <f t="array" ref="O387">TRIM(LEFT(B387,MIN(IFERROR(FIND(Keywords!$A$1:$A$40,B387),LEN(B387)+1))-1))</f>
        <v/>
      </c>
      <c r="P387">
        <f>IF(F387="Active",1,0)</f>
        <v/>
      </c>
      <c r="Q387">
        <f>IF(F387="Inactive",1,0)</f>
        <v/>
      </c>
    </row>
    <row r="388">
      <c r="A388" t="inlineStr">
        <is>
          <t>LEAD0036402</t>
        </is>
      </c>
      <c r="B388" t="inlineStr">
        <is>
          <t>Vertex Dynamics Berhad</t>
        </is>
      </c>
      <c r="C388" t="inlineStr">
        <is>
          <t>Thailand</t>
        </is>
      </c>
      <c r="D388" t="inlineStr">
        <is>
          <t>Construction / Property / Real Estate</t>
        </is>
      </c>
      <c r="E388" t="inlineStr">
        <is>
          <t>1-49</t>
        </is>
      </c>
      <c r="F388" t="inlineStr">
        <is>
          <t>Inactive</t>
        </is>
      </c>
      <c r="G388" t="inlineStr">
        <is>
          <t>Legacy database export</t>
        </is>
      </c>
      <c r="H388" t="inlineStr">
        <is>
          <t>-</t>
        </is>
      </c>
      <c r="I388" t="inlineStr">
        <is>
          <t>-</t>
        </is>
      </c>
      <c r="J388" t="inlineStr">
        <is>
          <t>Managerial</t>
        </is>
      </c>
      <c r="K388" t="inlineStr">
        <is>
          <t>Account Manager</t>
        </is>
      </c>
      <c r="L388" t="inlineStr">
        <is>
          <t>Sam</t>
        </is>
      </c>
      <c r="M388" t="inlineStr">
        <is>
          <t>Widodo</t>
        </is>
      </c>
      <c r="N388" t="inlineStr">
        <is>
          <t>-</t>
        </is>
      </c>
      <c r="O388">
        <f t="array" ref="O388">TRIM(LEFT(B388,MIN(IFERROR(FIND(Keywords!$A$1:$A$40,B388),LEN(B388)+1))-1))</f>
        <v/>
      </c>
      <c r="P388">
        <f>IF(F388="Active",1,0)</f>
        <v/>
      </c>
      <c r="Q388">
        <f>IF(F388="Inactive",1,0)</f>
        <v/>
      </c>
    </row>
    <row r="389">
      <c r="A389" t="inlineStr">
        <is>
          <t>LEAD0036470</t>
        </is>
      </c>
      <c r="B389" t="inlineStr">
        <is>
          <t>Pacific Industries Ltd</t>
        </is>
      </c>
      <c r="C389" t="inlineStr">
        <is>
          <t>Australia</t>
        </is>
      </c>
      <c r="D389" t="inlineStr">
        <is>
          <t>Manufacturing</t>
        </is>
      </c>
      <c r="E389" t="inlineStr">
        <is>
          <t>1,000 and above</t>
        </is>
      </c>
      <c r="F389" t="inlineStr">
        <is>
          <t>Inactive</t>
        </is>
      </c>
      <c r="G389" t="inlineStr">
        <is>
          <t>Operations CRM</t>
        </is>
      </c>
      <c r="H389" t="inlineStr">
        <is>
          <t>-</t>
        </is>
      </c>
      <c r="I389" t="inlineStr">
        <is>
          <t>-</t>
        </is>
      </c>
      <c r="J389" t="inlineStr">
        <is>
          <t>C-Level</t>
        </is>
      </c>
      <c r="K389" t="inlineStr">
        <is>
          <t>Supply Chain Manager</t>
        </is>
      </c>
      <c r="L389" t="inlineStr">
        <is>
          <t>Siti</t>
        </is>
      </c>
      <c r="M389" t="inlineStr">
        <is>
          <t>Widodo</t>
        </is>
      </c>
      <c r="N389" t="inlineStr">
        <is>
          <t>-</t>
        </is>
      </c>
      <c r="O389">
        <f t="array" ref="O389">TRIM(LEFT(B389,MIN(IFERROR(FIND(Keywords!$A$1:$A$40,B389),LEN(B389)+1))-1))</f>
        <v/>
      </c>
      <c r="P389">
        <f>IF(F389="Active",1,0)</f>
        <v/>
      </c>
      <c r="Q389">
        <f>IF(F389="Inactive",1,0)</f>
        <v/>
      </c>
    </row>
    <row r="390">
      <c r="A390" t="inlineStr">
        <is>
          <t>LEAD0036482</t>
        </is>
      </c>
      <c r="B390" t="inlineStr">
        <is>
          <t>Granite Industries Co Ltd</t>
        </is>
      </c>
      <c r="C390" t="inlineStr">
        <is>
          <t>India</t>
        </is>
      </c>
      <c r="D390" t="inlineStr">
        <is>
          <t>Utilities (Gas/Water/Electricity/Oil)</t>
        </is>
      </c>
      <c r="E390" t="inlineStr">
        <is>
          <t>1,000 and above</t>
        </is>
      </c>
      <c r="F390" t="inlineStr">
        <is>
          <t>Active</t>
        </is>
      </c>
      <c r="G390" t="inlineStr">
        <is>
          <t>Operations CRM</t>
        </is>
      </c>
      <c r="H390" s="11" t="n">
        <v>45405.49972222222</v>
      </c>
      <c r="I390">
        <f>YEAR(H390)</f>
        <v/>
      </c>
      <c r="J390" t="inlineStr">
        <is>
          <t>C-Level</t>
        </is>
      </c>
      <c r="K390" t="inlineStr">
        <is>
          <t>Operations Director</t>
        </is>
      </c>
      <c r="L390" t="inlineStr">
        <is>
          <t>Ravi</t>
        </is>
      </c>
      <c r="M390" t="inlineStr">
        <is>
          <t>Osman</t>
        </is>
      </c>
      <c r="N390" t="inlineStr">
        <is>
          <t>-</t>
        </is>
      </c>
      <c r="O390">
        <f t="array" ref="O390">TRIM(LEFT(B390,MIN(IFERROR(FIND(Keywords!$A$1:$A$40,B390),LEN(B390)+1))-1))</f>
        <v/>
      </c>
      <c r="P390">
        <f>IF(F390="Active",1,0)</f>
        <v/>
      </c>
      <c r="Q390">
        <f>IF(F390="Inactive",1,0)</f>
        <v/>
      </c>
    </row>
    <row r="391">
      <c r="A391" t="inlineStr">
        <is>
          <t>LEAD0036575</t>
        </is>
      </c>
      <c r="B391" t="inlineStr">
        <is>
          <t>Redwood Consulting Ltd</t>
        </is>
      </c>
      <c r="C391" t="inlineStr">
        <is>
          <t>Indonesia</t>
        </is>
      </c>
      <c r="D391" t="inlineStr">
        <is>
          <t>Banking / Finance / Insurance / Investment</t>
        </is>
      </c>
      <c r="E391" t="inlineStr">
        <is>
          <t>1,000 and above</t>
        </is>
      </c>
      <c r="F391" t="inlineStr">
        <is>
          <t>Inactive</t>
        </is>
      </c>
      <c r="G391" t="inlineStr">
        <is>
          <t>Operations CRM</t>
        </is>
      </c>
      <c r="H391" t="inlineStr">
        <is>
          <t>-</t>
        </is>
      </c>
      <c r="I391" t="inlineStr">
        <is>
          <t>-</t>
        </is>
      </c>
      <c r="J391" t="inlineStr">
        <is>
          <t>Managerial</t>
        </is>
      </c>
      <c r="K391" t="inlineStr">
        <is>
          <t>Account Manager</t>
        </is>
      </c>
      <c r="L391" t="inlineStr">
        <is>
          <t>Dewi</t>
        </is>
      </c>
      <c r="M391" t="inlineStr">
        <is>
          <t>Yamada</t>
        </is>
      </c>
      <c r="N391" t="inlineStr">
        <is>
          <t>-</t>
        </is>
      </c>
      <c r="O391">
        <f t="array" ref="O391">TRIM(LEFT(B391,MIN(IFERROR(FIND(Keywords!$A$1:$A$40,B391),LEN(B391)+1))-1))</f>
        <v/>
      </c>
      <c r="P391">
        <f>IF(F391="Active",1,0)</f>
        <v/>
      </c>
      <c r="Q391">
        <f>IF(F391="Inactive",1,0)</f>
        <v/>
      </c>
    </row>
    <row r="392">
      <c r="A392" t="inlineStr">
        <is>
          <t>LEAD0036653</t>
        </is>
      </c>
      <c r="B392" t="inlineStr">
        <is>
          <t>Granite Partners Corp</t>
        </is>
      </c>
      <c r="C392" t="inlineStr">
        <is>
          <t>Malaysia</t>
        </is>
      </c>
      <c r="D392" t="inlineStr">
        <is>
          <t>Banking / Finance / Insurance / Investment</t>
        </is>
      </c>
      <c r="E392" t="inlineStr">
        <is>
          <t>1,000 and above</t>
        </is>
      </c>
      <c r="F392" t="inlineStr">
        <is>
          <t>Inactive</t>
        </is>
      </c>
      <c r="G392" t="inlineStr">
        <is>
          <t>Operations CRM</t>
        </is>
      </c>
      <c r="H392" t="inlineStr">
        <is>
          <t>-</t>
        </is>
      </c>
      <c r="I392" t="inlineStr">
        <is>
          <t>-</t>
        </is>
      </c>
      <c r="J392" t="inlineStr">
        <is>
          <t>C-Level</t>
        </is>
      </c>
      <c r="K392" t="inlineStr">
        <is>
          <t>Supply Chain Manager</t>
        </is>
      </c>
      <c r="L392" t="inlineStr">
        <is>
          <t>Hassan</t>
        </is>
      </c>
      <c r="M392" t="inlineStr">
        <is>
          <t>Widodo</t>
        </is>
      </c>
      <c r="N392" t="inlineStr">
        <is>
          <t>-</t>
        </is>
      </c>
      <c r="O392">
        <f t="array" ref="O392">TRIM(LEFT(B392,MIN(IFERROR(FIND(Keywords!$A$1:$A$40,B392),LEN(B392)+1))-1))</f>
        <v/>
      </c>
      <c r="P392">
        <f>IF(F392="Active",1,0)</f>
        <v/>
      </c>
      <c r="Q392">
        <f>IF(F392="Inactive",1,0)</f>
        <v/>
      </c>
    </row>
    <row r="393">
      <c r="A393" t="inlineStr">
        <is>
          <t>LEAD0036669</t>
        </is>
      </c>
      <c r="B393" t="inlineStr">
        <is>
          <t>Union Group Ltd</t>
        </is>
      </c>
      <c r="C393" t="inlineStr">
        <is>
          <t>Singapore</t>
        </is>
      </c>
      <c r="D393" t="inlineStr">
        <is>
          <t>Banking / Finance / Insurance / Investment</t>
        </is>
      </c>
      <c r="E393" t="inlineStr">
        <is>
          <t>1,000 and above</t>
        </is>
      </c>
      <c r="F393" t="inlineStr">
        <is>
          <t>Inactive</t>
        </is>
      </c>
      <c r="G393" t="inlineStr">
        <is>
          <t>Operations CRM</t>
        </is>
      </c>
      <c r="H393" t="inlineStr">
        <is>
          <t>-</t>
        </is>
      </c>
      <c r="I393" t="inlineStr">
        <is>
          <t>-</t>
        </is>
      </c>
      <c r="J393" t="inlineStr">
        <is>
          <t>Managerial</t>
        </is>
      </c>
      <c r="K393" t="inlineStr">
        <is>
          <t>General Manager</t>
        </is>
      </c>
      <c r="L393" t="inlineStr">
        <is>
          <t>Siti</t>
        </is>
      </c>
      <c r="M393" t="inlineStr">
        <is>
          <t>Osman</t>
        </is>
      </c>
      <c r="N393" t="inlineStr">
        <is>
          <t>-</t>
        </is>
      </c>
      <c r="O393">
        <f t="array" ref="O393">TRIM(LEFT(B393,MIN(IFERROR(FIND(Keywords!$A$1:$A$40,B393),LEN(B393)+1))-1))</f>
        <v/>
      </c>
      <c r="P393">
        <f>IF(F393="Active",1,0)</f>
        <v/>
      </c>
      <c r="Q393">
        <f>IF(F393="Inactive",1,0)</f>
        <v/>
      </c>
    </row>
    <row r="394">
      <c r="A394" t="inlineStr">
        <is>
          <t>LEAD0036718</t>
        </is>
      </c>
      <c r="B394" t="inlineStr">
        <is>
          <t>Orion Enterprises Ltd</t>
        </is>
      </c>
      <c r="C394" t="inlineStr">
        <is>
          <t>Malaysia</t>
        </is>
      </c>
      <c r="D394" t="inlineStr">
        <is>
          <t>Banking / Finance / Insurance / Investment</t>
        </is>
      </c>
      <c r="E394" t="inlineStr">
        <is>
          <t>1,000 and above</t>
        </is>
      </c>
      <c r="F394" t="inlineStr">
        <is>
          <t>Inactive</t>
        </is>
      </c>
      <c r="G394" t="inlineStr">
        <is>
          <t>Operations CRM</t>
        </is>
      </c>
      <c r="H394" t="inlineStr">
        <is>
          <t>-</t>
        </is>
      </c>
      <c r="I394" t="inlineStr">
        <is>
          <t>-</t>
        </is>
      </c>
      <c r="J394" t="inlineStr">
        <is>
          <t>C-Level</t>
        </is>
      </c>
      <c r="K394" t="inlineStr">
        <is>
          <t>Operations Director</t>
        </is>
      </c>
      <c r="L394" t="inlineStr">
        <is>
          <t>Kevin</t>
        </is>
      </c>
      <c r="M394" t="inlineStr">
        <is>
          <t>Mendoza</t>
        </is>
      </c>
      <c r="N394" t="inlineStr">
        <is>
          <t>-</t>
        </is>
      </c>
      <c r="O394">
        <f t="array" ref="O394">TRIM(LEFT(B394,MIN(IFERROR(FIND(Keywords!$A$1:$A$40,B394),LEN(B394)+1))-1))</f>
        <v/>
      </c>
      <c r="P394">
        <f>IF(F394="Active",1,0)</f>
        <v/>
      </c>
      <c r="Q394">
        <f>IF(F394="Inactive",1,0)</f>
        <v/>
      </c>
    </row>
    <row r="395">
      <c r="A395" t="inlineStr">
        <is>
          <t>LEAD0036720</t>
        </is>
      </c>
      <c r="B395" t="inlineStr">
        <is>
          <t>Crescent Technologies Corp</t>
        </is>
      </c>
      <c r="C395" t="inlineStr">
        <is>
          <t>Malaysia</t>
        </is>
      </c>
      <c r="D395" t="inlineStr">
        <is>
          <t>Banking / Finance / Insurance / Investment</t>
        </is>
      </c>
      <c r="E395" t="inlineStr">
        <is>
          <t>1,000 and above</t>
        </is>
      </c>
      <c r="F395" t="inlineStr">
        <is>
          <t>Inactive</t>
        </is>
      </c>
      <c r="G395" t="inlineStr">
        <is>
          <t>Operations CRM</t>
        </is>
      </c>
      <c r="H395" t="inlineStr">
        <is>
          <t>-</t>
        </is>
      </c>
      <c r="I395" t="inlineStr">
        <is>
          <t>-</t>
        </is>
      </c>
      <c r="J395" t="inlineStr">
        <is>
          <t>Managerial</t>
        </is>
      </c>
      <c r="K395" t="inlineStr">
        <is>
          <t>HR Manager</t>
        </is>
      </c>
      <c r="L395" t="inlineStr">
        <is>
          <t>Marco</t>
        </is>
      </c>
      <c r="M395" t="inlineStr">
        <is>
          <t>Reyes</t>
        </is>
      </c>
      <c r="N395" t="inlineStr">
        <is>
          <t>-</t>
        </is>
      </c>
      <c r="O395">
        <f t="array" ref="O395">TRIM(LEFT(B395,MIN(IFERROR(FIND(Keywords!$A$1:$A$40,B395),LEN(B395)+1))-1))</f>
        <v/>
      </c>
      <c r="P395">
        <f>IF(F395="Active",1,0)</f>
        <v/>
      </c>
      <c r="Q395">
        <f>IF(F395="Inactive",1,0)</f>
        <v/>
      </c>
    </row>
    <row r="396">
      <c r="A396" t="inlineStr">
        <is>
          <t>LEAD0036814</t>
        </is>
      </c>
      <c r="B396" t="inlineStr">
        <is>
          <t>Crescent Dynamics Co Ltd</t>
        </is>
      </c>
      <c r="C396" t="inlineStr">
        <is>
          <t>Malaysia</t>
        </is>
      </c>
      <c r="D396" t="inlineStr">
        <is>
          <t>Telecommunications</t>
        </is>
      </c>
      <c r="E396" t="inlineStr">
        <is>
          <t>1,000 and above</t>
        </is>
      </c>
      <c r="F396" t="inlineStr">
        <is>
          <t>Inactive</t>
        </is>
      </c>
      <c r="G396" t="inlineStr">
        <is>
          <t>Operations CRM</t>
        </is>
      </c>
      <c r="H396" t="inlineStr">
        <is>
          <t>-</t>
        </is>
      </c>
      <c r="I396" t="inlineStr">
        <is>
          <t>-</t>
        </is>
      </c>
      <c r="J396" t="inlineStr">
        <is>
          <t>Managerial</t>
        </is>
      </c>
      <c r="K396" t="inlineStr">
        <is>
          <t>Finance Manager</t>
        </is>
      </c>
      <c r="L396" t="inlineStr">
        <is>
          <t>Ana</t>
        </is>
      </c>
      <c r="M396" t="inlineStr">
        <is>
          <t>Wong</t>
        </is>
      </c>
      <c r="N396" t="inlineStr">
        <is>
          <t>-</t>
        </is>
      </c>
      <c r="O396">
        <f t="array" ref="O396">TRIM(LEFT(B396,MIN(IFERROR(FIND(Keywords!$A$1:$A$40,B396),LEN(B396)+1))-1))</f>
        <v/>
      </c>
      <c r="P396">
        <f>IF(F396="Active",1,0)</f>
        <v/>
      </c>
      <c r="Q396">
        <f>IF(F396="Inactive",1,0)</f>
        <v/>
      </c>
    </row>
    <row r="397">
      <c r="A397" t="inlineStr">
        <is>
          <t>LEAD0036987</t>
        </is>
      </c>
      <c r="B397" t="inlineStr">
        <is>
          <t>Silverline Consulting Pte Ltd</t>
        </is>
      </c>
      <c r="C397" t="inlineStr">
        <is>
          <t>Indonesia</t>
        </is>
      </c>
      <c r="D397" t="inlineStr">
        <is>
          <t>Retail / Wholesale / Import &amp; Export / Automotive</t>
        </is>
      </c>
      <c r="E397" t="inlineStr">
        <is>
          <t>1,000 and above</t>
        </is>
      </c>
      <c r="F397" t="inlineStr">
        <is>
          <t>Inactive</t>
        </is>
      </c>
      <c r="G397" t="inlineStr">
        <is>
          <t>Operations CRM</t>
        </is>
      </c>
      <c r="H397" t="inlineStr">
        <is>
          <t>-</t>
        </is>
      </c>
      <c r="I397" t="inlineStr">
        <is>
          <t>-</t>
        </is>
      </c>
      <c r="J397" t="inlineStr">
        <is>
          <t>Individual Contributor</t>
        </is>
      </c>
      <c r="K397" t="inlineStr">
        <is>
          <t>Compliance Officer</t>
        </is>
      </c>
      <c r="L397" t="inlineStr">
        <is>
          <t>Wei</t>
        </is>
      </c>
      <c r="M397" t="inlineStr">
        <is>
          <t>Ibrahim</t>
        </is>
      </c>
      <c r="N397" t="inlineStr">
        <is>
          <t>-</t>
        </is>
      </c>
      <c r="O397">
        <f t="array" ref="O397">TRIM(LEFT(B397,MIN(IFERROR(FIND(Keywords!$A$1:$A$40,B397),LEN(B397)+1))-1))</f>
        <v/>
      </c>
      <c r="P397">
        <f>IF(F397="Active",1,0)</f>
        <v/>
      </c>
      <c r="Q397">
        <f>IF(F397="Inactive",1,0)</f>
        <v/>
      </c>
    </row>
    <row r="398">
      <c r="A398" t="inlineStr">
        <is>
          <t>LEAD0037058</t>
        </is>
      </c>
      <c r="B398" t="inlineStr">
        <is>
          <t>Falcon Enterprises Sdn Bhd</t>
        </is>
      </c>
      <c r="C398" t="inlineStr">
        <is>
          <t>India</t>
        </is>
      </c>
      <c r="D398" t="inlineStr">
        <is>
          <t>Utilities (Gas/Water/Electricity/Oil)</t>
        </is>
      </c>
      <c r="E398" t="inlineStr">
        <is>
          <t>1,000 and above</t>
        </is>
      </c>
      <c r="F398" t="inlineStr">
        <is>
          <t>Inactive</t>
        </is>
      </c>
      <c r="G398" t="inlineStr">
        <is>
          <t>Operations CRM</t>
        </is>
      </c>
      <c r="H398" t="inlineStr">
        <is>
          <t>-</t>
        </is>
      </c>
      <c r="I398" t="inlineStr">
        <is>
          <t>-</t>
        </is>
      </c>
      <c r="J398" t="inlineStr">
        <is>
          <t>Managerial</t>
        </is>
      </c>
      <c r="K398" t="inlineStr">
        <is>
          <t>Chief Information Officer</t>
        </is>
      </c>
      <c r="L398" t="inlineStr">
        <is>
          <t>Somchai</t>
        </is>
      </c>
      <c r="M398" t="inlineStr">
        <is>
          <t>Novak</t>
        </is>
      </c>
      <c r="N398" t="inlineStr">
        <is>
          <t>-</t>
        </is>
      </c>
      <c r="O398">
        <f t="array" ref="O398">TRIM(LEFT(B398,MIN(IFERROR(FIND(Keywords!$A$1:$A$40,B398),LEN(B398)+1))-1))</f>
        <v/>
      </c>
      <c r="P398">
        <f>IF(F398="Active",1,0)</f>
        <v/>
      </c>
      <c r="Q398">
        <f>IF(F398="Inactive",1,0)</f>
        <v/>
      </c>
    </row>
    <row r="399">
      <c r="A399" t="inlineStr">
        <is>
          <t>LEAD0037116</t>
        </is>
      </c>
      <c r="B399" t="inlineStr">
        <is>
          <t>Titan Systems Ltd</t>
        </is>
      </c>
      <c r="C399" t="inlineStr">
        <is>
          <t>Malaysia</t>
        </is>
      </c>
      <c r="D399" t="inlineStr">
        <is>
          <t>Construction / Property / Real Estate</t>
        </is>
      </c>
      <c r="E399" t="inlineStr">
        <is>
          <t>1,000 and above</t>
        </is>
      </c>
      <c r="F399" t="inlineStr">
        <is>
          <t>Inactive</t>
        </is>
      </c>
      <c r="G399" t="inlineStr">
        <is>
          <t>Operations CRM</t>
        </is>
      </c>
      <c r="H399" t="inlineStr">
        <is>
          <t>-</t>
        </is>
      </c>
      <c r="I399" t="inlineStr">
        <is>
          <t>-</t>
        </is>
      </c>
      <c r="J399" t="inlineStr">
        <is>
          <t>Managerial</t>
        </is>
      </c>
      <c r="K399" t="inlineStr">
        <is>
          <t>Regional Sales Manager</t>
        </is>
      </c>
      <c r="L399" t="inlineStr">
        <is>
          <t>Yusuf</t>
        </is>
      </c>
      <c r="M399" t="inlineStr">
        <is>
          <t>Haryanto</t>
        </is>
      </c>
      <c r="N399" t="inlineStr">
        <is>
          <t>-</t>
        </is>
      </c>
      <c r="O399">
        <f t="array" ref="O399">TRIM(LEFT(B399,MIN(IFERROR(FIND(Keywords!$A$1:$A$40,B399),LEN(B399)+1))-1))</f>
        <v/>
      </c>
      <c r="P399">
        <f>IF(F399="Active",1,0)</f>
        <v/>
      </c>
      <c r="Q399">
        <f>IF(F399="Inactive",1,0)</f>
        <v/>
      </c>
    </row>
    <row r="400">
      <c r="A400" t="inlineStr">
        <is>
          <t>LEAD0037145</t>
        </is>
      </c>
      <c r="B400" t="inlineStr">
        <is>
          <t>Harbor Holdings Co Ltd</t>
        </is>
      </c>
      <c r="C400" t="inlineStr">
        <is>
          <t>Thailand</t>
        </is>
      </c>
      <c r="D400" t="inlineStr">
        <is>
          <t>Utilities (Gas/Water/Electricity/Oil)</t>
        </is>
      </c>
      <c r="E400" t="inlineStr">
        <is>
          <t>1,000 and above</t>
        </is>
      </c>
      <c r="F400" t="inlineStr">
        <is>
          <t>Inactive</t>
        </is>
      </c>
      <c r="G400" t="inlineStr">
        <is>
          <t>Operations CRM</t>
        </is>
      </c>
      <c r="H400" t="inlineStr">
        <is>
          <t>-</t>
        </is>
      </c>
      <c r="I400" t="inlineStr">
        <is>
          <t>-</t>
        </is>
      </c>
      <c r="J400" t="inlineStr">
        <is>
          <t>Managerial</t>
        </is>
      </c>
      <c r="K400" t="inlineStr">
        <is>
          <t>Chief Information Officer</t>
        </is>
      </c>
      <c r="L400" t="inlineStr">
        <is>
          <t>Mai</t>
        </is>
      </c>
      <c r="M400" t="inlineStr">
        <is>
          <t>Cruz</t>
        </is>
      </c>
      <c r="N400" t="inlineStr">
        <is>
          <t>-</t>
        </is>
      </c>
      <c r="O400">
        <f t="array" ref="O400">TRIM(LEFT(B400,MIN(IFERROR(FIND(Keywords!$A$1:$A$40,B400),LEN(B400)+1))-1))</f>
        <v/>
      </c>
      <c r="P400">
        <f>IF(F400="Active",1,0)</f>
        <v/>
      </c>
      <c r="Q400">
        <f>IF(F400="Inactive",1,0)</f>
        <v/>
      </c>
    </row>
    <row r="401">
      <c r="A401" t="inlineStr">
        <is>
          <t>LEAD0037416</t>
        </is>
      </c>
      <c r="B401" t="inlineStr">
        <is>
          <t>Prime Technologies Corp</t>
        </is>
      </c>
      <c r="C401" t="inlineStr">
        <is>
          <t>Indonesia</t>
        </is>
      </c>
      <c r="D401" t="inlineStr">
        <is>
          <t>Construction / Property / Real Estate</t>
        </is>
      </c>
      <c r="E401" t="inlineStr">
        <is>
          <t>250-499</t>
        </is>
      </c>
      <c r="F401" t="inlineStr">
        <is>
          <t>Inactive</t>
        </is>
      </c>
      <c r="G401" t="inlineStr">
        <is>
          <t>Operations CRM</t>
        </is>
      </c>
      <c r="H401" t="inlineStr">
        <is>
          <t>-</t>
        </is>
      </c>
      <c r="I401" t="inlineStr">
        <is>
          <t>-</t>
        </is>
      </c>
      <c r="J401" t="inlineStr">
        <is>
          <t>Managerial</t>
        </is>
      </c>
      <c r="K401" t="inlineStr">
        <is>
          <t>Account Manager</t>
        </is>
      </c>
      <c r="L401" t="inlineStr">
        <is>
          <t>Chloe</t>
        </is>
      </c>
      <c r="M401" t="inlineStr">
        <is>
          <t>Silva</t>
        </is>
      </c>
      <c r="N401" t="inlineStr">
        <is>
          <t>-</t>
        </is>
      </c>
      <c r="O401">
        <f t="array" ref="O401">TRIM(LEFT(B401,MIN(IFERROR(FIND(Keywords!$A$1:$A$40,B401),LEN(B401)+1))-1))</f>
        <v/>
      </c>
      <c r="P401">
        <f>IF(F401="Active",1,0)</f>
        <v/>
      </c>
      <c r="Q401">
        <f>IF(F401="Inactive",1,0)</f>
        <v/>
      </c>
    </row>
    <row r="402">
      <c r="A402" t="inlineStr">
        <is>
          <t>LEAD0037435</t>
        </is>
      </c>
      <c r="B402" t="inlineStr">
        <is>
          <t>Redwood Enterprises Ltd</t>
        </is>
      </c>
      <c r="C402" t="inlineStr">
        <is>
          <t>Indonesia</t>
        </is>
      </c>
      <c r="D402" t="inlineStr">
        <is>
          <t>Retail / Wholesale / Import &amp; Export / Automotive</t>
        </is>
      </c>
      <c r="E402" t="inlineStr">
        <is>
          <t>1,000 and above</t>
        </is>
      </c>
      <c r="F402" t="inlineStr">
        <is>
          <t>Inactive</t>
        </is>
      </c>
      <c r="G402" t="inlineStr">
        <is>
          <t>Operations CRM</t>
        </is>
      </c>
      <c r="H402" t="inlineStr">
        <is>
          <t>-</t>
        </is>
      </c>
      <c r="I402" t="inlineStr">
        <is>
          <t>-</t>
        </is>
      </c>
      <c r="J402" t="inlineStr">
        <is>
          <t>Director</t>
        </is>
      </c>
      <c r="K402" t="inlineStr">
        <is>
          <t>HR Manager</t>
        </is>
      </c>
      <c r="L402" t="inlineStr">
        <is>
          <t>Somchai</t>
        </is>
      </c>
      <c r="M402" t="inlineStr">
        <is>
          <t>Aziz</t>
        </is>
      </c>
      <c r="N402" t="inlineStr">
        <is>
          <t>-</t>
        </is>
      </c>
      <c r="O402">
        <f t="array" ref="O402">TRIM(LEFT(B402,MIN(IFERROR(FIND(Keywords!$A$1:$A$40,B402),LEN(B402)+1))-1))</f>
        <v/>
      </c>
      <c r="P402">
        <f>IF(F402="Active",1,0)</f>
        <v/>
      </c>
      <c r="Q402">
        <f>IF(F402="Inactive",1,0)</f>
        <v/>
      </c>
    </row>
    <row r="403">
      <c r="A403" t="inlineStr">
        <is>
          <t>LEAD0037554</t>
        </is>
      </c>
      <c r="B403" t="inlineStr">
        <is>
          <t>Harbor Consulting Inc</t>
        </is>
      </c>
      <c r="C403" t="inlineStr">
        <is>
          <t>Indonesia</t>
        </is>
      </c>
      <c r="D403" t="inlineStr">
        <is>
          <t>Travel / Hotels / Hospitality / Food and Beverage</t>
        </is>
      </c>
      <c r="E403" t="inlineStr">
        <is>
          <t>250-499</t>
        </is>
      </c>
      <c r="F403" t="inlineStr">
        <is>
          <t>Inactive</t>
        </is>
      </c>
      <c r="G403" t="inlineStr">
        <is>
          <t>Operations CRM</t>
        </is>
      </c>
      <c r="H403" s="11" t="n">
        <v>45481</v>
      </c>
      <c r="I403">
        <f>YEAR(H403)</f>
        <v/>
      </c>
      <c r="J403" t="inlineStr">
        <is>
          <t>Managerial</t>
        </is>
      </c>
      <c r="K403" t="inlineStr">
        <is>
          <t>Account Manager</t>
        </is>
      </c>
      <c r="L403" t="inlineStr">
        <is>
          <t>Arjun</t>
        </is>
      </c>
      <c r="M403" t="inlineStr">
        <is>
          <t>Nguyen</t>
        </is>
      </c>
      <c r="N403" t="inlineStr">
        <is>
          <t>-</t>
        </is>
      </c>
      <c r="O403">
        <f t="array" ref="O403">TRIM(LEFT(B403,MIN(IFERROR(FIND(Keywords!$A$1:$A$40,B403),LEN(B403)+1))-1))</f>
        <v/>
      </c>
      <c r="P403">
        <f>IF(F403="Active",1,0)</f>
        <v/>
      </c>
      <c r="Q403">
        <f>IF(F403="Inactive",1,0)</f>
        <v/>
      </c>
    </row>
    <row r="404">
      <c r="A404" t="inlineStr">
        <is>
          <t>LEAD0037646</t>
        </is>
      </c>
      <c r="B404" t="inlineStr">
        <is>
          <t>Orion Capital Ltd</t>
        </is>
      </c>
      <c r="C404" t="inlineStr">
        <is>
          <t>Singapore</t>
        </is>
      </c>
      <c r="D404" t="inlineStr">
        <is>
          <t>Banking / Finance / Insurance / Investment</t>
        </is>
      </c>
      <c r="E404" t="inlineStr">
        <is>
          <t>1,000 and above</t>
        </is>
      </c>
      <c r="F404" t="inlineStr">
        <is>
          <t>Active</t>
        </is>
      </c>
      <c r="G404" t="inlineStr">
        <is>
          <t>Operations CRM</t>
        </is>
      </c>
      <c r="H404" t="inlineStr">
        <is>
          <t>-</t>
        </is>
      </c>
      <c r="I404" t="inlineStr">
        <is>
          <t>-</t>
        </is>
      </c>
      <c r="J404" t="inlineStr">
        <is>
          <t>C-Level</t>
        </is>
      </c>
      <c r="K404" t="inlineStr">
        <is>
          <t>Regional Sales Manager</t>
        </is>
      </c>
      <c r="L404" t="inlineStr">
        <is>
          <t>Nguyen</t>
        </is>
      </c>
      <c r="M404" t="inlineStr">
        <is>
          <t>Patel</t>
        </is>
      </c>
      <c r="N404" t="inlineStr">
        <is>
          <t>-</t>
        </is>
      </c>
      <c r="O404">
        <f t="array" ref="O404">TRIM(LEFT(B404,MIN(IFERROR(FIND(Keywords!$A$1:$A$40,B404),LEN(B404)+1))-1))</f>
        <v/>
      </c>
      <c r="P404">
        <f>IF(F404="Active",1,0)</f>
        <v/>
      </c>
      <c r="Q404">
        <f>IF(F404="Inactive",1,0)</f>
        <v/>
      </c>
    </row>
    <row r="405">
      <c r="A405" t="inlineStr">
        <is>
          <t>LEAD0037822</t>
        </is>
      </c>
      <c r="B405" t="inlineStr">
        <is>
          <t>Prime Systems Corp</t>
        </is>
      </c>
      <c r="C405" t="inlineStr">
        <is>
          <t>Singapore</t>
        </is>
      </c>
      <c r="D405" t="inlineStr">
        <is>
          <t>Banking / Finance / Insurance / Investment</t>
        </is>
      </c>
      <c r="E405" t="inlineStr">
        <is>
          <t>1,000 and above</t>
        </is>
      </c>
      <c r="F405" t="inlineStr">
        <is>
          <t>Inactive</t>
        </is>
      </c>
      <c r="G405" t="inlineStr">
        <is>
          <t>Operations CRM</t>
        </is>
      </c>
      <c r="H405" t="inlineStr">
        <is>
          <t>-</t>
        </is>
      </c>
      <c r="I405" t="inlineStr">
        <is>
          <t>-</t>
        </is>
      </c>
      <c r="J405" t="inlineStr">
        <is>
          <t>C-Level</t>
        </is>
      </c>
      <c r="K405" t="inlineStr">
        <is>
          <t>Chief Information Officer</t>
        </is>
      </c>
      <c r="L405" t="inlineStr">
        <is>
          <t>Budi</t>
        </is>
      </c>
      <c r="M405" t="inlineStr">
        <is>
          <t>Novak</t>
        </is>
      </c>
      <c r="N405" t="inlineStr">
        <is>
          <t>-</t>
        </is>
      </c>
      <c r="O405">
        <f t="array" ref="O405">TRIM(LEFT(B405,MIN(IFERROR(FIND(Keywords!$A$1:$A$40,B405),LEN(B405)+1))-1))</f>
        <v/>
      </c>
      <c r="P405">
        <f>IF(F405="Active",1,0)</f>
        <v/>
      </c>
      <c r="Q405">
        <f>IF(F405="Inactive",1,0)</f>
        <v/>
      </c>
    </row>
    <row r="406">
      <c r="A406" t="inlineStr">
        <is>
          <t>LEAD0037877</t>
        </is>
      </c>
      <c r="B406" t="inlineStr">
        <is>
          <t>Nova Partners Berhad</t>
        </is>
      </c>
      <c r="C406" t="inlineStr">
        <is>
          <t>India</t>
        </is>
      </c>
      <c r="D406" t="inlineStr">
        <is>
          <t>IT / Computing / Internet / Networking</t>
        </is>
      </c>
      <c r="E406" t="inlineStr">
        <is>
          <t>1,000 and above</t>
        </is>
      </c>
      <c r="F406" t="inlineStr">
        <is>
          <t>Inactive</t>
        </is>
      </c>
      <c r="G406" t="inlineStr">
        <is>
          <t>Operations CRM</t>
        </is>
      </c>
      <c r="H406" t="inlineStr">
        <is>
          <t>-</t>
        </is>
      </c>
      <c r="I406" t="inlineStr">
        <is>
          <t>-</t>
        </is>
      </c>
      <c r="J406" t="inlineStr">
        <is>
          <t>Individual Contributor</t>
        </is>
      </c>
      <c r="K406" t="inlineStr">
        <is>
          <t>Assistant Vice President</t>
        </is>
      </c>
      <c r="L406" t="inlineStr">
        <is>
          <t>Nadia</t>
        </is>
      </c>
      <c r="M406" t="inlineStr">
        <is>
          <t>Wong</t>
        </is>
      </c>
      <c r="N406" t="inlineStr">
        <is>
          <t>-</t>
        </is>
      </c>
      <c r="O406">
        <f t="array" ref="O406">TRIM(LEFT(B406,MIN(IFERROR(FIND(Keywords!$A$1:$A$40,B406),LEN(B406)+1))-1))</f>
        <v/>
      </c>
      <c r="P406">
        <f>IF(F406="Active",1,0)</f>
        <v/>
      </c>
      <c r="Q406">
        <f>IF(F406="Inactive",1,0)</f>
        <v/>
      </c>
    </row>
    <row r="407">
      <c r="A407" t="inlineStr">
        <is>
          <t>LEAD0038005</t>
        </is>
      </c>
      <c r="B407" t="inlineStr">
        <is>
          <t>Maple Consulting Berhad</t>
        </is>
      </c>
      <c r="C407" t="inlineStr">
        <is>
          <t>Malaysia</t>
        </is>
      </c>
      <c r="D407" t="inlineStr">
        <is>
          <t>Healthcare</t>
        </is>
      </c>
      <c r="E407" t="inlineStr">
        <is>
          <t>1,000 and above</t>
        </is>
      </c>
      <c r="F407" t="inlineStr">
        <is>
          <t>Inactive</t>
        </is>
      </c>
      <c r="G407" t="inlineStr">
        <is>
          <t>Operations CRM</t>
        </is>
      </c>
      <c r="H407" t="inlineStr">
        <is>
          <t>-</t>
        </is>
      </c>
      <c r="I407" t="inlineStr">
        <is>
          <t>-</t>
        </is>
      </c>
      <c r="J407" t="inlineStr">
        <is>
          <t>Individual Contributor</t>
        </is>
      </c>
      <c r="K407" t="inlineStr">
        <is>
          <t>IT Manager</t>
        </is>
      </c>
      <c r="L407" t="inlineStr">
        <is>
          <t>Siti</t>
        </is>
      </c>
      <c r="M407" t="inlineStr">
        <is>
          <t>Patel</t>
        </is>
      </c>
      <c r="N407" t="inlineStr">
        <is>
          <t>-</t>
        </is>
      </c>
      <c r="O407">
        <f t="array" ref="O407">TRIM(LEFT(B407,MIN(IFERROR(FIND(Keywords!$A$1:$A$40,B407),LEN(B407)+1))-1))</f>
        <v/>
      </c>
      <c r="P407">
        <f>IF(F407="Active",1,0)</f>
        <v/>
      </c>
      <c r="Q407">
        <f>IF(F407="Inactive",1,0)</f>
        <v/>
      </c>
    </row>
    <row r="408">
      <c r="A408" t="inlineStr">
        <is>
          <t>LEAD0038116</t>
        </is>
      </c>
      <c r="B408" t="inlineStr">
        <is>
          <t>Cascade Solutions Pte Ltd</t>
        </is>
      </c>
      <c r="C408" t="inlineStr">
        <is>
          <t>Indonesia</t>
        </is>
      </c>
      <c r="D408" t="inlineStr">
        <is>
          <t>Retail / Wholesale / Import &amp; Export / Automotive</t>
        </is>
      </c>
      <c r="E408" t="inlineStr">
        <is>
          <t>1,000 and above</t>
        </is>
      </c>
      <c r="F408" t="inlineStr">
        <is>
          <t>Active</t>
        </is>
      </c>
      <c r="G408" t="inlineStr">
        <is>
          <t>Operations CRM</t>
        </is>
      </c>
      <c r="H408" t="inlineStr">
        <is>
          <t>-</t>
        </is>
      </c>
      <c r="I408" t="inlineStr">
        <is>
          <t>-</t>
        </is>
      </c>
      <c r="J408" t="inlineStr">
        <is>
          <t>Managerial</t>
        </is>
      </c>
      <c r="K408" t="inlineStr">
        <is>
          <t>Account Manager</t>
        </is>
      </c>
      <c r="L408" t="inlineStr">
        <is>
          <t>Linh</t>
        </is>
      </c>
      <c r="M408" t="inlineStr">
        <is>
          <t>Silva</t>
        </is>
      </c>
      <c r="N408" t="inlineStr">
        <is>
          <t>-</t>
        </is>
      </c>
      <c r="O408">
        <f t="array" ref="O408">TRIM(LEFT(B408,MIN(IFERROR(FIND(Keywords!$A$1:$A$40,B408),LEN(B408)+1))-1))</f>
        <v/>
      </c>
      <c r="P408">
        <f>IF(F408="Active",1,0)</f>
        <v/>
      </c>
      <c r="Q408">
        <f>IF(F408="Inactive",1,0)</f>
        <v/>
      </c>
    </row>
    <row r="409">
      <c r="A409" t="inlineStr">
        <is>
          <t>LEAD0038194</t>
        </is>
      </c>
      <c r="B409" t="inlineStr">
        <is>
          <t>Titan Systems Co Ltd</t>
        </is>
      </c>
      <c r="C409" t="inlineStr">
        <is>
          <t>Malaysia</t>
        </is>
      </c>
      <c r="D409" t="inlineStr">
        <is>
          <t>Banking / Finance / Insurance / Investment</t>
        </is>
      </c>
      <c r="E409" t="inlineStr">
        <is>
          <t>1,000 and above</t>
        </is>
      </c>
      <c r="F409" t="inlineStr">
        <is>
          <t>Inactive</t>
        </is>
      </c>
      <c r="G409" t="inlineStr">
        <is>
          <t>Operations CRM</t>
        </is>
      </c>
      <c r="H409" t="inlineStr">
        <is>
          <t>-</t>
        </is>
      </c>
      <c r="I409" t="inlineStr">
        <is>
          <t>-</t>
        </is>
      </c>
      <c r="J409" t="inlineStr">
        <is>
          <t>Managerial</t>
        </is>
      </c>
      <c r="K409" t="inlineStr">
        <is>
          <t>Assistant Vice President</t>
        </is>
      </c>
      <c r="L409" t="inlineStr">
        <is>
          <t>Daniel</t>
        </is>
      </c>
      <c r="M409" t="inlineStr">
        <is>
          <t>Suzuki</t>
        </is>
      </c>
      <c r="N409" t="inlineStr">
        <is>
          <t>-</t>
        </is>
      </c>
      <c r="O409">
        <f t="array" ref="O409">TRIM(LEFT(B409,MIN(IFERROR(FIND(Keywords!$A$1:$A$40,B409),LEN(B409)+1))-1))</f>
        <v/>
      </c>
      <c r="P409">
        <f>IF(F409="Active",1,0)</f>
        <v/>
      </c>
      <c r="Q409">
        <f>IF(F409="Inactive",1,0)</f>
        <v/>
      </c>
    </row>
    <row r="410">
      <c r="A410" t="inlineStr">
        <is>
          <t>LEAD0038208</t>
        </is>
      </c>
      <c r="B410" t="inlineStr">
        <is>
          <t>Orion Dynamics Sdn Bhd</t>
        </is>
      </c>
      <c r="C410" t="inlineStr">
        <is>
          <t>Malaysia</t>
        </is>
      </c>
      <c r="D410" t="inlineStr">
        <is>
          <t>Banking / Finance / Insurance / Investment</t>
        </is>
      </c>
      <c r="E410" t="inlineStr">
        <is>
          <t>1,000 and above</t>
        </is>
      </c>
      <c r="F410" t="inlineStr">
        <is>
          <t>Inactive</t>
        </is>
      </c>
      <c r="G410" t="inlineStr">
        <is>
          <t>Operations CRM</t>
        </is>
      </c>
      <c r="H410" t="inlineStr">
        <is>
          <t>-</t>
        </is>
      </c>
      <c r="I410" t="inlineStr">
        <is>
          <t>-</t>
        </is>
      </c>
      <c r="J410" t="inlineStr">
        <is>
          <t>Managerial</t>
        </is>
      </c>
      <c r="K410" t="inlineStr">
        <is>
          <t>Account Manager</t>
        </is>
      </c>
      <c r="L410" t="inlineStr">
        <is>
          <t>Kenji</t>
        </is>
      </c>
      <c r="M410" t="inlineStr">
        <is>
          <t>Mendoza</t>
        </is>
      </c>
      <c r="N410" t="inlineStr">
        <is>
          <t>-</t>
        </is>
      </c>
      <c r="O410">
        <f t="array" ref="O410">TRIM(LEFT(B410,MIN(IFERROR(FIND(Keywords!$A$1:$A$40,B410),LEN(B410)+1))-1))</f>
        <v/>
      </c>
      <c r="P410">
        <f>IF(F410="Active",1,0)</f>
        <v/>
      </c>
      <c r="Q410">
        <f>IF(F410="Inactive",1,0)</f>
        <v/>
      </c>
    </row>
    <row r="411">
      <c r="A411" t="inlineStr">
        <is>
          <t>LEAD0038231</t>
        </is>
      </c>
      <c r="B411" t="inlineStr">
        <is>
          <t>Orion Dynamics Ltd</t>
        </is>
      </c>
      <c r="C411" t="inlineStr">
        <is>
          <t>Malaysia</t>
        </is>
      </c>
      <c r="D411" t="inlineStr">
        <is>
          <t>Banking / Finance / Insurance / Investment</t>
        </is>
      </c>
      <c r="E411" t="inlineStr">
        <is>
          <t>1,000 and above</t>
        </is>
      </c>
      <c r="F411" t="inlineStr">
        <is>
          <t>Inactive</t>
        </is>
      </c>
      <c r="G411" t="inlineStr">
        <is>
          <t>Operations CRM</t>
        </is>
      </c>
      <c r="H411" t="inlineStr">
        <is>
          <t>-</t>
        </is>
      </c>
      <c r="I411" t="inlineStr">
        <is>
          <t>-</t>
        </is>
      </c>
      <c r="J411" t="inlineStr">
        <is>
          <t>Individual Contributor</t>
        </is>
      </c>
      <c r="K411" t="inlineStr">
        <is>
          <t>Country Manager</t>
        </is>
      </c>
      <c r="L411" t="inlineStr">
        <is>
          <t>Ana</t>
        </is>
      </c>
      <c r="M411" t="inlineStr">
        <is>
          <t>Santos</t>
        </is>
      </c>
      <c r="N411" t="inlineStr">
        <is>
          <t>-</t>
        </is>
      </c>
      <c r="O411">
        <f t="array" ref="O411">TRIM(LEFT(B411,MIN(IFERROR(FIND(Keywords!$A$1:$A$40,B411),LEN(B411)+1))-1))</f>
        <v/>
      </c>
      <c r="P411">
        <f>IF(F411="Active",1,0)</f>
        <v/>
      </c>
      <c r="Q411">
        <f>IF(F411="Inactive",1,0)</f>
        <v/>
      </c>
    </row>
    <row r="412">
      <c r="A412" t="inlineStr">
        <is>
          <t>LEAD0038375</t>
        </is>
      </c>
      <c r="B412" t="inlineStr">
        <is>
          <t>Meridian Enterprises Berhad</t>
        </is>
      </c>
      <c r="C412" t="inlineStr">
        <is>
          <t>Hong Kong</t>
        </is>
      </c>
      <c r="D412" t="inlineStr">
        <is>
          <t>Media / Entertainment</t>
        </is>
      </c>
      <c r="E412" t="inlineStr">
        <is>
          <t>500-999</t>
        </is>
      </c>
      <c r="F412" t="inlineStr">
        <is>
          <t>Inactive</t>
        </is>
      </c>
      <c r="G412" t="inlineStr">
        <is>
          <t>Operations CRM</t>
        </is>
      </c>
      <c r="H412" t="inlineStr">
        <is>
          <t>-</t>
        </is>
      </c>
      <c r="I412" t="inlineStr">
        <is>
          <t>-</t>
        </is>
      </c>
      <c r="J412" t="inlineStr">
        <is>
          <t>Individual Contributor</t>
        </is>
      </c>
      <c r="K412" t="inlineStr">
        <is>
          <t>Country Manager</t>
        </is>
      </c>
      <c r="L412" t="inlineStr">
        <is>
          <t>Ryan</t>
        </is>
      </c>
      <c r="M412" t="inlineStr">
        <is>
          <t>Santos</t>
        </is>
      </c>
      <c r="N412" t="inlineStr">
        <is>
          <t>-</t>
        </is>
      </c>
      <c r="O412">
        <f t="array" ref="O412">TRIM(LEFT(B412,MIN(IFERROR(FIND(Keywords!$A$1:$A$40,B412),LEN(B412)+1))-1))</f>
        <v/>
      </c>
      <c r="P412">
        <f>IF(F412="Active",1,0)</f>
        <v/>
      </c>
      <c r="Q412">
        <f>IF(F412="Inactive",1,0)</f>
        <v/>
      </c>
    </row>
    <row r="413">
      <c r="A413" t="inlineStr">
        <is>
          <t>LEAD0038376</t>
        </is>
      </c>
      <c r="B413" t="inlineStr">
        <is>
          <t>Harbor Systems Ltd</t>
        </is>
      </c>
      <c r="C413" t="inlineStr">
        <is>
          <t>Hong Kong</t>
        </is>
      </c>
      <c r="D413" t="inlineStr">
        <is>
          <t>Banking / Finance / Insurance / Investment</t>
        </is>
      </c>
      <c r="E413" t="inlineStr">
        <is>
          <t>250-499</t>
        </is>
      </c>
      <c r="F413" t="inlineStr">
        <is>
          <t>Inactive</t>
        </is>
      </c>
      <c r="G413" t="inlineStr">
        <is>
          <t>Operations CRM</t>
        </is>
      </c>
      <c r="H413" t="inlineStr">
        <is>
          <t>-</t>
        </is>
      </c>
      <c r="I413" t="inlineStr">
        <is>
          <t>-</t>
        </is>
      </c>
      <c r="J413" t="inlineStr">
        <is>
          <t>C-Level</t>
        </is>
      </c>
      <c r="K413" t="inlineStr">
        <is>
          <t>Head of Procurement</t>
        </is>
      </c>
      <c r="L413" t="inlineStr">
        <is>
          <t>Ana</t>
        </is>
      </c>
      <c r="M413" t="inlineStr">
        <is>
          <t>Suzuki</t>
        </is>
      </c>
      <c r="N413" t="inlineStr">
        <is>
          <t>-</t>
        </is>
      </c>
      <c r="O413">
        <f t="array" ref="O413">TRIM(LEFT(B413,MIN(IFERROR(FIND(Keywords!$A$1:$A$40,B413),LEN(B413)+1))-1))</f>
        <v/>
      </c>
      <c r="P413">
        <f>IF(F413="Active",1,0)</f>
        <v/>
      </c>
      <c r="Q413">
        <f>IF(F413="Inactive",1,0)</f>
        <v/>
      </c>
    </row>
    <row r="414">
      <c r="A414" t="inlineStr">
        <is>
          <t>LEAD0038433</t>
        </is>
      </c>
      <c r="B414" t="inlineStr">
        <is>
          <t>Summit Ventures Pte Ltd</t>
        </is>
      </c>
      <c r="C414" t="inlineStr">
        <is>
          <t>Singapore</t>
        </is>
      </c>
      <c r="D414" t="inlineStr">
        <is>
          <t>Education</t>
        </is>
      </c>
      <c r="E414" t="inlineStr">
        <is>
          <t>1,000 and above</t>
        </is>
      </c>
      <c r="F414" t="inlineStr">
        <is>
          <t>Inactive</t>
        </is>
      </c>
      <c r="G414" t="inlineStr">
        <is>
          <t>Operations CRM</t>
        </is>
      </c>
      <c r="H414" t="inlineStr">
        <is>
          <t>-</t>
        </is>
      </c>
      <c r="I414" t="inlineStr">
        <is>
          <t>-</t>
        </is>
      </c>
      <c r="J414" t="inlineStr">
        <is>
          <t>Managerial</t>
        </is>
      </c>
      <c r="K414" t="inlineStr">
        <is>
          <t>Supply Chain Manager</t>
        </is>
      </c>
      <c r="L414" t="inlineStr">
        <is>
          <t>Mai</t>
        </is>
      </c>
      <c r="M414" t="inlineStr">
        <is>
          <t>Chen</t>
        </is>
      </c>
      <c r="N414" t="inlineStr">
        <is>
          <t>-</t>
        </is>
      </c>
      <c r="O414">
        <f t="array" ref="O414">TRIM(LEFT(B414,MIN(IFERROR(FIND(Keywords!$A$1:$A$40,B414),LEN(B414)+1))-1))</f>
        <v/>
      </c>
      <c r="P414">
        <f>IF(F414="Active",1,0)</f>
        <v/>
      </c>
      <c r="Q414">
        <f>IF(F414="Inactive",1,0)</f>
        <v/>
      </c>
    </row>
    <row r="415">
      <c r="A415" t="inlineStr">
        <is>
          <t>LEAD0038609</t>
        </is>
      </c>
      <c r="B415" t="inlineStr">
        <is>
          <t>Crescent Solutions Co Ltd</t>
        </is>
      </c>
      <c r="C415" t="inlineStr">
        <is>
          <t>Singapore</t>
        </is>
      </c>
      <c r="D415" t="inlineStr">
        <is>
          <t>Banking / Finance / Insurance / Investment</t>
        </is>
      </c>
      <c r="E415" t="inlineStr">
        <is>
          <t>1,000 and above</t>
        </is>
      </c>
      <c r="F415" t="inlineStr">
        <is>
          <t>Active</t>
        </is>
      </c>
      <c r="G415" t="inlineStr">
        <is>
          <t>Legacy database export</t>
        </is>
      </c>
      <c r="H415" s="11" t="n">
        <v>45383</v>
      </c>
      <c r="I415">
        <f>YEAR(H415)</f>
        <v/>
      </c>
      <c r="J415" t="inlineStr">
        <is>
          <t>Individual Contributor</t>
        </is>
      </c>
      <c r="K415" t="inlineStr">
        <is>
          <t>Regional Sales Manager</t>
        </is>
      </c>
      <c r="L415" t="inlineStr">
        <is>
          <t>Sam</t>
        </is>
      </c>
      <c r="M415" t="inlineStr">
        <is>
          <t>Karim</t>
        </is>
      </c>
      <c r="N415" t="inlineStr">
        <is>
          <t>-</t>
        </is>
      </c>
      <c r="O415">
        <f t="array" ref="O415">TRIM(LEFT(B415,MIN(IFERROR(FIND(Keywords!$A$1:$A$40,B415),LEN(B415)+1))-1))</f>
        <v/>
      </c>
      <c r="P415">
        <f>IF(F415="Active",1,0)</f>
        <v/>
      </c>
      <c r="Q415">
        <f>IF(F415="Inactive",1,0)</f>
        <v/>
      </c>
    </row>
    <row r="416">
      <c r="A416" t="inlineStr">
        <is>
          <t>LEAD0038720</t>
        </is>
      </c>
      <c r="B416" t="inlineStr">
        <is>
          <t>Horizon Holdings Berhad</t>
        </is>
      </c>
      <c r="C416" t="inlineStr">
        <is>
          <t>Thailand</t>
        </is>
      </c>
      <c r="D416" t="inlineStr">
        <is>
          <t>Retail / Wholesale / Import &amp; Export / Automotive</t>
        </is>
      </c>
      <c r="E416" t="inlineStr">
        <is>
          <t>1,000 and above</t>
        </is>
      </c>
      <c r="F416" t="inlineStr">
        <is>
          <t>Active</t>
        </is>
      </c>
      <c r="G416" t="inlineStr">
        <is>
          <t>Legacy database export</t>
        </is>
      </c>
      <c r="H416" s="11" t="n">
        <v>45698</v>
      </c>
      <c r="I416">
        <f>YEAR(H416)</f>
        <v/>
      </c>
      <c r="J416" t="inlineStr">
        <is>
          <t>Managerial</t>
        </is>
      </c>
      <c r="K416" t="inlineStr">
        <is>
          <t>Account Manager</t>
        </is>
      </c>
      <c r="L416" t="inlineStr">
        <is>
          <t>Sam</t>
        </is>
      </c>
      <c r="M416" t="inlineStr">
        <is>
          <t>Gomez</t>
        </is>
      </c>
      <c r="N416" t="inlineStr">
        <is>
          <t>-</t>
        </is>
      </c>
      <c r="O416">
        <f t="array" ref="O416">TRIM(LEFT(B416,MIN(IFERROR(FIND(Keywords!$A$1:$A$40,B416),LEN(B416)+1))-1))</f>
        <v/>
      </c>
      <c r="P416">
        <f>IF(F416="Active",1,0)</f>
        <v/>
      </c>
      <c r="Q416">
        <f>IF(F416="Inactive",1,0)</f>
        <v/>
      </c>
    </row>
    <row r="417">
      <c r="A417" t="inlineStr">
        <is>
          <t>LEAD0038953</t>
        </is>
      </c>
      <c r="B417" t="inlineStr">
        <is>
          <t>Pacific Dynamics Pte Ltd</t>
        </is>
      </c>
      <c r="C417" t="inlineStr">
        <is>
          <t>Malaysia</t>
        </is>
      </c>
      <c r="D417" t="inlineStr">
        <is>
          <t>Government / Public Services / Military</t>
        </is>
      </c>
      <c r="E417" t="inlineStr">
        <is>
          <t>500-999</t>
        </is>
      </c>
      <c r="F417" t="inlineStr">
        <is>
          <t>Inactive</t>
        </is>
      </c>
      <c r="G417" t="inlineStr">
        <is>
          <t>operations crm</t>
        </is>
      </c>
      <c r="H417" t="inlineStr">
        <is>
          <t>-</t>
        </is>
      </c>
      <c r="I417" t="inlineStr">
        <is>
          <t>-</t>
        </is>
      </c>
      <c r="J417" t="inlineStr">
        <is>
          <t>Director</t>
        </is>
      </c>
      <c r="K417" t="inlineStr">
        <is>
          <t>Head of Procurement</t>
        </is>
      </c>
      <c r="L417" t="inlineStr">
        <is>
          <t>Sophia</t>
        </is>
      </c>
      <c r="M417" t="inlineStr">
        <is>
          <t>Kumar</t>
        </is>
      </c>
      <c r="N417" t="inlineStr">
        <is>
          <t>-</t>
        </is>
      </c>
      <c r="O417">
        <f t="array" ref="O417">TRIM(LEFT(B417,MIN(IFERROR(FIND(Keywords!$A$1:$A$40,B417),LEN(B417)+1))-1))</f>
        <v/>
      </c>
      <c r="P417">
        <f>IF(F417="Active",1,0)</f>
        <v/>
      </c>
      <c r="Q417">
        <f>IF(F417="Inactive",1,0)</f>
        <v/>
      </c>
    </row>
    <row r="418">
      <c r="A418" t="inlineStr">
        <is>
          <t>LEAD0039051</t>
        </is>
      </c>
      <c r="B418" t="inlineStr">
        <is>
          <t>Harbor Partners Berhad</t>
        </is>
      </c>
      <c r="C418" t="inlineStr">
        <is>
          <t>Singapore</t>
        </is>
      </c>
      <c r="D418" t="inlineStr">
        <is>
          <t>IT / Computing / Internet / Networking</t>
        </is>
      </c>
      <c r="E418" t="inlineStr">
        <is>
          <t>1,000 and above</t>
        </is>
      </c>
      <c r="F418" t="inlineStr">
        <is>
          <t>Active</t>
        </is>
      </c>
      <c r="G418" t="inlineStr">
        <is>
          <t>Legacy database export</t>
        </is>
      </c>
      <c r="H418" s="11" t="n">
        <v>45791</v>
      </c>
      <c r="I418">
        <f>YEAR(H418)</f>
        <v/>
      </c>
      <c r="J418" t="inlineStr">
        <is>
          <t>Managerial</t>
        </is>
      </c>
      <c r="K418" t="inlineStr">
        <is>
          <t>General Manager</t>
        </is>
      </c>
      <c r="L418" t="inlineStr">
        <is>
          <t>Lina</t>
        </is>
      </c>
      <c r="M418" t="inlineStr">
        <is>
          <t>Park</t>
        </is>
      </c>
      <c r="N418" t="inlineStr">
        <is>
          <t>https://example.com/in/lina-park-fd8d722b</t>
        </is>
      </c>
      <c r="O418">
        <f t="array" ref="O418">TRIM(LEFT(B418,MIN(IFERROR(FIND(Keywords!$A$1:$A$40,B418),LEN(B418)+1))-1))</f>
        <v/>
      </c>
      <c r="P418">
        <f>IF(F418="Active",1,0)</f>
        <v/>
      </c>
      <c r="Q418">
        <f>IF(F418="Inactive",1,0)</f>
        <v/>
      </c>
    </row>
    <row r="419">
      <c r="A419" t="inlineStr">
        <is>
          <t>LEAD0039370</t>
        </is>
      </c>
      <c r="B419" t="inlineStr">
        <is>
          <t>Northgate Enterprises Corp</t>
        </is>
      </c>
      <c r="C419" t="inlineStr">
        <is>
          <t>Australia</t>
        </is>
      </c>
      <c r="D419" t="inlineStr">
        <is>
          <t>Banking / Finance / Insurance / Investment</t>
        </is>
      </c>
      <c r="E419" t="inlineStr">
        <is>
          <t>1,000 and above</t>
        </is>
      </c>
      <c r="F419" t="inlineStr">
        <is>
          <t>Inactive</t>
        </is>
      </c>
      <c r="G419" t="inlineStr">
        <is>
          <t>Lead provider B</t>
        </is>
      </c>
      <c r="H419" t="inlineStr">
        <is>
          <t>-</t>
        </is>
      </c>
      <c r="I419" t="inlineStr">
        <is>
          <t>-</t>
        </is>
      </c>
      <c r="J419" t="inlineStr">
        <is>
          <t>Managerial</t>
        </is>
      </c>
      <c r="K419" t="inlineStr">
        <is>
          <t>Account Manager</t>
        </is>
      </c>
      <c r="L419" t="inlineStr">
        <is>
          <t>Tom</t>
        </is>
      </c>
      <c r="M419" t="inlineStr">
        <is>
          <t>Chen</t>
        </is>
      </c>
      <c r="N419" t="inlineStr">
        <is>
          <t>https://example.com/in/tom-chen-85ab075f</t>
        </is>
      </c>
      <c r="O419">
        <f t="array" ref="O419">TRIM(LEFT(B419,MIN(IFERROR(FIND(Keywords!$A$1:$A$40,B419),LEN(B419)+1))-1))</f>
        <v/>
      </c>
      <c r="P419">
        <f>IF(F419="Active",1,0)</f>
        <v/>
      </c>
      <c r="Q419">
        <f>IF(F419="Inactive",1,0)</f>
        <v/>
      </c>
    </row>
    <row r="420">
      <c r="A420" t="inlineStr">
        <is>
          <t>LEAD0039471</t>
        </is>
      </c>
      <c r="B420" t="inlineStr">
        <is>
          <t>Meridian Enterprises Inc</t>
        </is>
      </c>
      <c r="C420" t="inlineStr">
        <is>
          <t>Australia</t>
        </is>
      </c>
      <c r="D420" t="inlineStr">
        <is>
          <t>IT / Computing / Internet / Networking</t>
        </is>
      </c>
      <c r="E420" t="inlineStr">
        <is>
          <t>1,000 and above</t>
        </is>
      </c>
      <c r="F420" t="inlineStr">
        <is>
          <t>Active</t>
        </is>
      </c>
      <c r="G420" t="inlineStr">
        <is>
          <t>Lead provider B</t>
        </is>
      </c>
      <c r="H420" t="inlineStr">
        <is>
          <t>-</t>
        </is>
      </c>
      <c r="I420" t="inlineStr">
        <is>
          <t>-</t>
        </is>
      </c>
      <c r="J420" t="inlineStr">
        <is>
          <t>Managerial</t>
        </is>
      </c>
      <c r="K420" t="inlineStr">
        <is>
          <t>Account Manager</t>
        </is>
      </c>
      <c r="L420" t="inlineStr">
        <is>
          <t>Priya</t>
        </is>
      </c>
      <c r="M420" t="inlineStr">
        <is>
          <t>Rahman</t>
        </is>
      </c>
      <c r="N420" t="inlineStr">
        <is>
          <t>https://example.com/in/priya-rahman-0347fd2e</t>
        </is>
      </c>
      <c r="O420">
        <f t="array" ref="O420">TRIM(LEFT(B420,MIN(IFERROR(FIND(Keywords!$A$1:$A$40,B420),LEN(B420)+1))-1))</f>
        <v/>
      </c>
      <c r="P420">
        <f>IF(F420="Active",1,0)</f>
        <v/>
      </c>
      <c r="Q420">
        <f>IF(F420="Inactive",1,0)</f>
        <v/>
      </c>
    </row>
    <row r="421">
      <c r="A421" t="inlineStr">
        <is>
          <t>LEAD0039659</t>
        </is>
      </c>
      <c r="B421" t="inlineStr">
        <is>
          <t>Ironwood Systems Berhad</t>
        </is>
      </c>
      <c r="C421" t="inlineStr">
        <is>
          <t>Singapore</t>
        </is>
      </c>
      <c r="D421" t="inlineStr">
        <is>
          <t>Manufacturing</t>
        </is>
      </c>
      <c r="E421" t="inlineStr">
        <is>
          <t>1-49</t>
        </is>
      </c>
      <c r="F421" t="inlineStr">
        <is>
          <t>Active</t>
        </is>
      </c>
      <c r="G421" t="inlineStr">
        <is>
          <t>Lead provider B</t>
        </is>
      </c>
      <c r="H421" t="inlineStr">
        <is>
          <t>-</t>
        </is>
      </c>
      <c r="I421" t="inlineStr">
        <is>
          <t>-</t>
        </is>
      </c>
      <c r="J421" t="inlineStr">
        <is>
          <t>Managerial</t>
        </is>
      </c>
      <c r="K421" t="inlineStr">
        <is>
          <t>Assistant Vice President</t>
        </is>
      </c>
      <c r="L421" t="inlineStr">
        <is>
          <t>Hiroshi</t>
        </is>
      </c>
      <c r="M421" t="inlineStr">
        <is>
          <t>Chen</t>
        </is>
      </c>
      <c r="N421" t="inlineStr">
        <is>
          <t>https://example.com/in/hiroshi-chen-30470387</t>
        </is>
      </c>
      <c r="O421">
        <f t="array" ref="O421">TRIM(LEFT(B421,MIN(IFERROR(FIND(Keywords!$A$1:$A$40,B421),LEN(B421)+1))-1))</f>
        <v/>
      </c>
      <c r="P421">
        <f>IF(F421="Active",1,0)</f>
        <v/>
      </c>
      <c r="Q421">
        <f>IF(F421="Inactive",1,0)</f>
        <v/>
      </c>
    </row>
    <row r="422">
      <c r="A422" t="inlineStr">
        <is>
          <t>LEAD0039724</t>
        </is>
      </c>
      <c r="B422" t="inlineStr">
        <is>
          <t>Prime Partners Berhad</t>
        </is>
      </c>
      <c r="C422" t="inlineStr">
        <is>
          <t>India</t>
        </is>
      </c>
      <c r="D422" t="inlineStr">
        <is>
          <t>Government / Public Services / Military</t>
        </is>
      </c>
      <c r="E422" t="inlineStr">
        <is>
          <t>1,000 and above</t>
        </is>
      </c>
      <c r="F422" t="inlineStr">
        <is>
          <t>Active</t>
        </is>
      </c>
      <c r="G422" t="inlineStr">
        <is>
          <t>Main CRM</t>
        </is>
      </c>
      <c r="H422" s="11" t="n">
        <v>45820.50744212963</v>
      </c>
      <c r="I422">
        <f>YEAR(H422)</f>
        <v/>
      </c>
      <c r="J422" t="inlineStr">
        <is>
          <t>Managerial</t>
        </is>
      </c>
      <c r="K422" t="inlineStr">
        <is>
          <t>Business Development Manager</t>
        </is>
      </c>
      <c r="L422" t="inlineStr">
        <is>
          <t>Priya</t>
        </is>
      </c>
      <c r="M422" t="inlineStr">
        <is>
          <t>Haryanto</t>
        </is>
      </c>
      <c r="N422" t="inlineStr">
        <is>
          <t>-</t>
        </is>
      </c>
      <c r="O422">
        <f t="array" ref="O422">TRIM(LEFT(B422,MIN(IFERROR(FIND(Keywords!$A$1:$A$40,B422),LEN(B422)+1))-1))</f>
        <v/>
      </c>
      <c r="P422">
        <f>IF(F422="Active",1,0)</f>
        <v/>
      </c>
      <c r="Q422">
        <f>IF(F422="Inactive",1,0)</f>
        <v/>
      </c>
    </row>
    <row r="423">
      <c r="A423" t="inlineStr">
        <is>
          <t>LEAD0039883</t>
        </is>
      </c>
      <c r="B423" t="inlineStr">
        <is>
          <t>Silverline Consulting Berhad</t>
        </is>
      </c>
      <c r="C423" t="inlineStr">
        <is>
          <t>Thailand</t>
        </is>
      </c>
      <c r="D423" t="inlineStr">
        <is>
          <t>Government / Public Services / Military</t>
        </is>
      </c>
      <c r="E423" t="inlineStr">
        <is>
          <t>500-999</t>
        </is>
      </c>
      <c r="F423" t="inlineStr">
        <is>
          <t>Inactive</t>
        </is>
      </c>
      <c r="G423" t="inlineStr">
        <is>
          <t>Operations CRM</t>
        </is>
      </c>
      <c r="H423" s="11" t="n">
        <v>45145</v>
      </c>
      <c r="I423">
        <f>YEAR(H423)</f>
        <v/>
      </c>
      <c r="J423" t="inlineStr">
        <is>
          <t>C-Level</t>
        </is>
      </c>
      <c r="K423" t="inlineStr">
        <is>
          <t>Chief Information Officer</t>
        </is>
      </c>
      <c r="L423" t="inlineStr">
        <is>
          <t>Somchai</t>
        </is>
      </c>
      <c r="M423" t="inlineStr">
        <is>
          <t>Osman</t>
        </is>
      </c>
      <c r="N423" t="inlineStr">
        <is>
          <t>-</t>
        </is>
      </c>
      <c r="O423">
        <f t="array" ref="O423">TRIM(LEFT(B423,MIN(IFERROR(FIND(Keywords!$A$1:$A$40,B423),LEN(B423)+1))-1))</f>
        <v/>
      </c>
      <c r="P423">
        <f>IF(F423="Active",1,0)</f>
        <v/>
      </c>
      <c r="Q423">
        <f>IF(F423="Inactive",1,0)</f>
        <v/>
      </c>
    </row>
    <row r="424">
      <c r="A424" t="inlineStr">
        <is>
          <t>LEAD0039909</t>
        </is>
      </c>
      <c r="B424" t="inlineStr">
        <is>
          <t>Northgate Industries Co Ltd</t>
        </is>
      </c>
      <c r="C424" t="inlineStr">
        <is>
          <t>Singapore</t>
        </is>
      </c>
      <c r="D424" t="inlineStr">
        <is>
          <t>Manufacturing</t>
        </is>
      </c>
      <c r="E424" t="inlineStr">
        <is>
          <t>500-999</t>
        </is>
      </c>
      <c r="F424" t="inlineStr">
        <is>
          <t>Active</t>
        </is>
      </c>
      <c r="G424" t="inlineStr">
        <is>
          <t>Legacy database export</t>
        </is>
      </c>
      <c r="H424" s="11" t="n">
        <v>45888</v>
      </c>
      <c r="I424">
        <f>YEAR(H424)</f>
        <v/>
      </c>
      <c r="J424" t="inlineStr">
        <is>
          <t>Managerial</t>
        </is>
      </c>
      <c r="K424" t="inlineStr">
        <is>
          <t>Account Manager</t>
        </is>
      </c>
      <c r="L424" t="inlineStr">
        <is>
          <t>Kenji</t>
        </is>
      </c>
      <c r="M424" t="inlineStr">
        <is>
          <t>Bautista</t>
        </is>
      </c>
      <c r="N424" t="inlineStr">
        <is>
          <t>-</t>
        </is>
      </c>
      <c r="O424">
        <f t="array" ref="O424">TRIM(LEFT(B424,MIN(IFERROR(FIND(Keywords!$A$1:$A$40,B424),LEN(B424)+1))-1))</f>
        <v/>
      </c>
      <c r="P424">
        <f>IF(F424="Active",1,0)</f>
        <v/>
      </c>
      <c r="Q424">
        <f>IF(F424="Inactive",1,0)</f>
        <v/>
      </c>
    </row>
    <row r="425">
      <c r="A425" t="inlineStr">
        <is>
          <t>LEAD0039965</t>
        </is>
      </c>
      <c r="B425" t="inlineStr">
        <is>
          <t>Cascade Holdings Inc</t>
        </is>
      </c>
      <c r="C425" t="inlineStr">
        <is>
          <t>Singapore</t>
        </is>
      </c>
      <c r="D425" t="inlineStr">
        <is>
          <t>IT / Computing / Internet / Networking</t>
        </is>
      </c>
      <c r="E425" t="inlineStr">
        <is>
          <t>1,000 and above</t>
        </is>
      </c>
      <c r="F425" t="inlineStr">
        <is>
          <t>Active</t>
        </is>
      </c>
      <c r="G425" t="inlineStr">
        <is>
          <t>Legacy database export</t>
        </is>
      </c>
      <c r="H425" s="11" t="n">
        <v>45827</v>
      </c>
      <c r="I425">
        <f>YEAR(H425)</f>
        <v/>
      </c>
      <c r="J425" t="inlineStr">
        <is>
          <t>Managerial</t>
        </is>
      </c>
      <c r="K425" t="inlineStr">
        <is>
          <t>HR Manager</t>
        </is>
      </c>
      <c r="L425" t="inlineStr">
        <is>
          <t>Nadia</t>
        </is>
      </c>
      <c r="M425" t="inlineStr">
        <is>
          <t>Park</t>
        </is>
      </c>
      <c r="N425" t="inlineStr">
        <is>
          <t>-</t>
        </is>
      </c>
      <c r="O425">
        <f t="array" ref="O425">TRIM(LEFT(B425,MIN(IFERROR(FIND(Keywords!$A$1:$A$40,B425),LEN(B425)+1))-1))</f>
        <v/>
      </c>
      <c r="P425">
        <f>IF(F425="Active",1,0)</f>
        <v/>
      </c>
      <c r="Q425">
        <f>IF(F425="Inactive",1,0)</f>
        <v/>
      </c>
    </row>
    <row r="426">
      <c r="A426" t="inlineStr">
        <is>
          <t>LEAD0039995</t>
        </is>
      </c>
      <c r="B426" t="inlineStr">
        <is>
          <t>Keystone Consulting Corp</t>
        </is>
      </c>
      <c r="C426" t="inlineStr">
        <is>
          <t>India</t>
        </is>
      </c>
      <c r="D426" t="inlineStr">
        <is>
          <t>Manufacturing</t>
        </is>
      </c>
      <c r="E426" t="inlineStr">
        <is>
          <t>1,000 and above</t>
        </is>
      </c>
      <c r="F426" t="inlineStr">
        <is>
          <t>Active</t>
        </is>
      </c>
      <c r="G426" t="inlineStr">
        <is>
          <t>Main CRM</t>
        </is>
      </c>
      <c r="H426" s="11" t="n">
        <v>45828.69997685185</v>
      </c>
      <c r="I426">
        <f>YEAR(H426)</f>
        <v/>
      </c>
      <c r="J426" t="inlineStr">
        <is>
          <t>Managerial</t>
        </is>
      </c>
      <c r="K426" t="inlineStr">
        <is>
          <t>General Manager</t>
        </is>
      </c>
      <c r="L426" t="inlineStr">
        <is>
          <t>Linh</t>
        </is>
      </c>
      <c r="M426" t="inlineStr">
        <is>
          <t>Yamada</t>
        </is>
      </c>
      <c r="N426" t="inlineStr">
        <is>
          <t>-</t>
        </is>
      </c>
      <c r="O426">
        <f t="array" ref="O426">TRIM(LEFT(B426,MIN(IFERROR(FIND(Keywords!$A$1:$A$40,B426),LEN(B426)+1))-1))</f>
        <v/>
      </c>
      <c r="P426">
        <f>IF(F426="Active",1,0)</f>
        <v/>
      </c>
      <c r="Q426">
        <f>IF(F426="Inactive",1,0)</f>
        <v/>
      </c>
    </row>
    <row r="427">
      <c r="A427" t="inlineStr">
        <is>
          <t>LEAD0040038</t>
        </is>
      </c>
      <c r="B427" t="inlineStr">
        <is>
          <t>Silverline Enterprises Inc</t>
        </is>
      </c>
      <c r="C427" t="inlineStr">
        <is>
          <t>India</t>
        </is>
      </c>
      <c r="D427" t="inlineStr">
        <is>
          <t>Banking / Finance / Insurance / Investment</t>
        </is>
      </c>
      <c r="E427" t="inlineStr">
        <is>
          <t>1,000 and above</t>
        </is>
      </c>
      <c r="F427" t="inlineStr">
        <is>
          <t>Active</t>
        </is>
      </c>
      <c r="G427" t="inlineStr">
        <is>
          <t>Main CRM</t>
        </is>
      </c>
      <c r="H427" s="11" t="n">
        <v>45831</v>
      </c>
      <c r="I427">
        <f>YEAR(H427)</f>
        <v/>
      </c>
      <c r="J427" t="inlineStr">
        <is>
          <t>C-Level</t>
        </is>
      </c>
      <c r="K427" t="inlineStr">
        <is>
          <t>Operations Director</t>
        </is>
      </c>
      <c r="L427" t="inlineStr">
        <is>
          <t>Nguyen</t>
        </is>
      </c>
      <c r="M427" t="inlineStr">
        <is>
          <t>Bautista</t>
        </is>
      </c>
      <c r="N427" t="inlineStr">
        <is>
          <t>-</t>
        </is>
      </c>
      <c r="O427">
        <f t="array" ref="O427">TRIM(LEFT(B427,MIN(IFERROR(FIND(Keywords!$A$1:$A$40,B427),LEN(B427)+1))-1))</f>
        <v/>
      </c>
      <c r="P427">
        <f>IF(F427="Active",1,0)</f>
        <v/>
      </c>
      <c r="Q427">
        <f>IF(F427="Inactive",1,0)</f>
        <v/>
      </c>
    </row>
    <row r="428">
      <c r="A428" t="inlineStr">
        <is>
          <t>LEAD0040081</t>
        </is>
      </c>
      <c r="B428" t="inlineStr">
        <is>
          <t>Apex Networks Co Ltd</t>
        </is>
      </c>
      <c r="C428" t="inlineStr">
        <is>
          <t>Singapore</t>
        </is>
      </c>
      <c r="D428" t="inlineStr">
        <is>
          <t>IT / Computing / Internet / Networking</t>
        </is>
      </c>
      <c r="E428" t="inlineStr">
        <is>
          <t>500-999</t>
        </is>
      </c>
      <c r="F428" t="inlineStr">
        <is>
          <t>Active</t>
        </is>
      </c>
      <c r="G428" t="inlineStr">
        <is>
          <t>Legacy database export</t>
        </is>
      </c>
      <c r="H428" s="11" t="n">
        <v>45832</v>
      </c>
      <c r="I428">
        <f>YEAR(H428)</f>
        <v/>
      </c>
      <c r="J428" t="inlineStr">
        <is>
          <t>Managerial</t>
        </is>
      </c>
      <c r="K428" t="inlineStr">
        <is>
          <t>Finance Manager</t>
        </is>
      </c>
      <c r="L428" t="inlineStr">
        <is>
          <t>Kenji</t>
        </is>
      </c>
      <c r="M428" t="inlineStr">
        <is>
          <t>Gomez</t>
        </is>
      </c>
      <c r="N428" t="inlineStr">
        <is>
          <t>-</t>
        </is>
      </c>
      <c r="O428">
        <f t="array" ref="O428">TRIM(LEFT(B428,MIN(IFERROR(FIND(Keywords!$A$1:$A$40,B428),LEN(B428)+1))-1))</f>
        <v/>
      </c>
      <c r="P428">
        <f>IF(F428="Active",1,0)</f>
        <v/>
      </c>
      <c r="Q428">
        <f>IF(F428="Inactive",1,0)</f>
        <v/>
      </c>
    </row>
    <row r="429">
      <c r="A429" t="inlineStr">
        <is>
          <t>LEAD0040143</t>
        </is>
      </c>
      <c r="B429" t="inlineStr">
        <is>
          <t>Silverline Group Pte Ltd</t>
        </is>
      </c>
      <c r="C429" t="inlineStr">
        <is>
          <t>Singapore</t>
        </is>
      </c>
      <c r="D429" t="inlineStr">
        <is>
          <t>Business / Professional Services / Consultancies</t>
        </is>
      </c>
      <c r="E429" t="inlineStr">
        <is>
          <t>1,000 and above</t>
        </is>
      </c>
      <c r="F429" t="inlineStr">
        <is>
          <t>Active</t>
        </is>
      </c>
      <c r="G429" t="inlineStr">
        <is>
          <t>Legacy database export</t>
        </is>
      </c>
      <c r="H429" s="11" t="n">
        <v>45835</v>
      </c>
      <c r="I429">
        <f>YEAR(H429)</f>
        <v/>
      </c>
      <c r="J429" t="inlineStr">
        <is>
          <t>Managerial</t>
        </is>
      </c>
      <c r="K429" t="inlineStr">
        <is>
          <t>Regional Sales Manager</t>
        </is>
      </c>
      <c r="L429" t="inlineStr">
        <is>
          <t>Sophia</t>
        </is>
      </c>
      <c r="M429" t="inlineStr">
        <is>
          <t>Patel</t>
        </is>
      </c>
      <c r="N429" t="inlineStr">
        <is>
          <t>https://example.com/in/sophia-patel-a2931cc3</t>
        </is>
      </c>
      <c r="O429">
        <f t="array" ref="O429">TRIM(LEFT(B429,MIN(IFERROR(FIND(Keywords!$A$1:$A$40,B429),LEN(B429)+1))-1))</f>
        <v/>
      </c>
      <c r="P429">
        <f>IF(F429="Active",1,0)</f>
        <v/>
      </c>
      <c r="Q429">
        <f>IF(F429="Inactive",1,0)</f>
        <v/>
      </c>
    </row>
    <row r="430">
      <c r="A430" t="inlineStr">
        <is>
          <t>LEAD0040189</t>
        </is>
      </c>
      <c r="B430" t="inlineStr">
        <is>
          <t>Quantum Enterprises Inc</t>
        </is>
      </c>
      <c r="C430" t="inlineStr">
        <is>
          <t>Vietnam</t>
        </is>
      </c>
      <c r="D430" t="inlineStr">
        <is>
          <t>Banking / Finance / Insurance / Investment</t>
        </is>
      </c>
      <c r="E430" t="inlineStr">
        <is>
          <t>250-499</t>
        </is>
      </c>
      <c r="F430" t="inlineStr">
        <is>
          <t>Active</t>
        </is>
      </c>
      <c r="G430" t="inlineStr">
        <is>
          <t>Lead provider B</t>
        </is>
      </c>
      <c r="H430" t="inlineStr">
        <is>
          <t>-</t>
        </is>
      </c>
      <c r="I430" t="inlineStr">
        <is>
          <t>-</t>
        </is>
      </c>
      <c r="J430" t="inlineStr">
        <is>
          <t>C-Level</t>
        </is>
      </c>
      <c r="K430" t="inlineStr">
        <is>
          <t>Operations Director</t>
        </is>
      </c>
      <c r="L430" t="inlineStr">
        <is>
          <t>Nadia</t>
        </is>
      </c>
      <c r="M430" t="inlineStr">
        <is>
          <t>Lim</t>
        </is>
      </c>
      <c r="N430" t="inlineStr">
        <is>
          <t>https://example.com/in/nadia-lim-071371b5</t>
        </is>
      </c>
      <c r="O430">
        <f t="array" ref="O430">TRIM(LEFT(B430,MIN(IFERROR(FIND(Keywords!$A$1:$A$40,B430),LEN(B430)+1))-1))</f>
        <v/>
      </c>
      <c r="P430">
        <f>IF(F430="Active",1,0)</f>
        <v/>
      </c>
      <c r="Q430">
        <f>IF(F430="Inactive",1,0)</f>
        <v/>
      </c>
    </row>
    <row r="431">
      <c r="A431" t="inlineStr">
        <is>
          <t>LEAD0040222</t>
        </is>
      </c>
      <c r="B431" t="inlineStr">
        <is>
          <t>Prime Holdings Ltd</t>
        </is>
      </c>
      <c r="C431" t="inlineStr">
        <is>
          <t>Singapore</t>
        </is>
      </c>
      <c r="D431" t="inlineStr">
        <is>
          <t>Transportation (Airline/Rail/Shipping/Logistics)</t>
        </is>
      </c>
      <c r="E431" t="inlineStr">
        <is>
          <t>1-49</t>
        </is>
      </c>
      <c r="F431" t="inlineStr">
        <is>
          <t>Active</t>
        </is>
      </c>
      <c r="G431" t="inlineStr">
        <is>
          <t>Lead provider B</t>
        </is>
      </c>
      <c r="H431" t="inlineStr">
        <is>
          <t>-</t>
        </is>
      </c>
      <c r="I431" t="inlineStr">
        <is>
          <t>-</t>
        </is>
      </c>
      <c r="J431" t="inlineStr">
        <is>
          <t>C-Level</t>
        </is>
      </c>
      <c r="K431" t="inlineStr">
        <is>
          <t>Compliance Officer</t>
        </is>
      </c>
      <c r="L431" t="inlineStr">
        <is>
          <t>Ana</t>
        </is>
      </c>
      <c r="M431" t="inlineStr">
        <is>
          <t>Suzuki</t>
        </is>
      </c>
      <c r="N431" t="inlineStr">
        <is>
          <t>https://example.com/in/ana-suzuki-2eb0bc15</t>
        </is>
      </c>
      <c r="O431">
        <f t="array" ref="O431">TRIM(LEFT(B431,MIN(IFERROR(FIND(Keywords!$A$1:$A$40,B431),LEN(B431)+1))-1))</f>
        <v/>
      </c>
      <c r="P431">
        <f>IF(F431="Active",1,0)</f>
        <v/>
      </c>
      <c r="Q431">
        <f>IF(F431="Inactive",1,0)</f>
        <v/>
      </c>
    </row>
    <row r="432">
      <c r="A432" t="inlineStr">
        <is>
          <t>LEAD0040244</t>
        </is>
      </c>
      <c r="B432" t="inlineStr">
        <is>
          <t>Union Group Ltd</t>
        </is>
      </c>
      <c r="C432" t="inlineStr">
        <is>
          <t>Singapore</t>
        </is>
      </c>
      <c r="D432" t="inlineStr">
        <is>
          <t>Banking / Finance / Insurance / Investment</t>
        </is>
      </c>
      <c r="E432" t="inlineStr">
        <is>
          <t>1,000 and above</t>
        </is>
      </c>
      <c r="F432" t="inlineStr">
        <is>
          <t>Active</t>
        </is>
      </c>
      <c r="G432" t="inlineStr">
        <is>
          <t>Lead provider B</t>
        </is>
      </c>
      <c r="H432" t="inlineStr">
        <is>
          <t>-</t>
        </is>
      </c>
      <c r="I432" t="inlineStr">
        <is>
          <t>-</t>
        </is>
      </c>
      <c r="J432" t="inlineStr">
        <is>
          <t>Managerial</t>
        </is>
      </c>
      <c r="K432" t="inlineStr">
        <is>
          <t>Assistant Vice President</t>
        </is>
      </c>
      <c r="L432" t="inlineStr">
        <is>
          <t>Somchai</t>
        </is>
      </c>
      <c r="M432" t="inlineStr">
        <is>
          <t>Mendoza</t>
        </is>
      </c>
      <c r="N432" t="inlineStr">
        <is>
          <t>https://example.com/in/somchai-mendoza-afd47873</t>
        </is>
      </c>
      <c r="O432">
        <f t="array" ref="O432">TRIM(LEFT(B432,MIN(IFERROR(FIND(Keywords!$A$1:$A$40,B432),LEN(B432)+1))-1))</f>
        <v/>
      </c>
      <c r="P432">
        <f>IF(F432="Active",1,0)</f>
        <v/>
      </c>
      <c r="Q432">
        <f>IF(F432="Inactive",1,0)</f>
        <v/>
      </c>
    </row>
    <row r="433">
      <c r="A433" t="inlineStr">
        <is>
          <t>LEAD0040475</t>
        </is>
      </c>
      <c r="B433" t="inlineStr">
        <is>
          <t>Union Ventures Pte Ltd</t>
        </is>
      </c>
      <c r="C433" t="inlineStr">
        <is>
          <t>Malaysia</t>
        </is>
      </c>
      <c r="D433" t="inlineStr">
        <is>
          <t>Banking / Finance / Insurance / Investment</t>
        </is>
      </c>
      <c r="E433" t="inlineStr">
        <is>
          <t>1,000 and above</t>
        </is>
      </c>
      <c r="F433" t="inlineStr">
        <is>
          <t>Inactive</t>
        </is>
      </c>
      <c r="G433" t="inlineStr">
        <is>
          <t>Lead provider A</t>
        </is>
      </c>
      <c r="H433" t="inlineStr">
        <is>
          <t>-</t>
        </is>
      </c>
      <c r="I433" t="inlineStr">
        <is>
          <t>-</t>
        </is>
      </c>
      <c r="J433" t="inlineStr">
        <is>
          <t>C-Level</t>
        </is>
      </c>
      <c r="K433" t="inlineStr">
        <is>
          <t>Marketing Director</t>
        </is>
      </c>
      <c r="L433" t="inlineStr">
        <is>
          <t>Mai</t>
        </is>
      </c>
      <c r="M433" t="inlineStr">
        <is>
          <t>Ibrahim</t>
        </is>
      </c>
      <c r="N433" t="inlineStr">
        <is>
          <t>https://example.com/in/mai-ibrahim-d62f9825</t>
        </is>
      </c>
      <c r="O433">
        <f t="array" ref="O433">TRIM(LEFT(B433,MIN(IFERROR(FIND(Keywords!$A$1:$A$40,B433),LEN(B433)+1))-1))</f>
        <v/>
      </c>
      <c r="P433">
        <f>IF(F433="Active",1,0)</f>
        <v/>
      </c>
      <c r="Q433">
        <f>IF(F433="Inactive",1,0)</f>
        <v/>
      </c>
    </row>
    <row r="434">
      <c r="A434" t="inlineStr">
        <is>
          <t>LEAD0040568</t>
        </is>
      </c>
      <c r="B434" t="inlineStr">
        <is>
          <t>Nova Systems Pte Ltd</t>
        </is>
      </c>
      <c r="C434" t="inlineStr">
        <is>
          <t>Australia</t>
        </is>
      </c>
      <c r="D434" t="inlineStr">
        <is>
          <t>IT / Computing / Internet / Networking</t>
        </is>
      </c>
      <c r="E434" t="inlineStr">
        <is>
          <t>1,000 and above</t>
        </is>
      </c>
      <c r="F434" t="inlineStr">
        <is>
          <t>Inactive</t>
        </is>
      </c>
      <c r="G434" t="inlineStr">
        <is>
          <t>Lead provider A</t>
        </is>
      </c>
      <c r="H434" t="inlineStr">
        <is>
          <t>-</t>
        </is>
      </c>
      <c r="I434" t="inlineStr">
        <is>
          <t>-</t>
        </is>
      </c>
      <c r="J434" t="inlineStr">
        <is>
          <t>Director</t>
        </is>
      </c>
      <c r="K434" t="inlineStr">
        <is>
          <t>Senior Engineer</t>
        </is>
      </c>
      <c r="L434" t="inlineStr">
        <is>
          <t>Somchai</t>
        </is>
      </c>
      <c r="M434" t="inlineStr">
        <is>
          <t>Gomez</t>
        </is>
      </c>
      <c r="N434" t="inlineStr">
        <is>
          <t>https://example.com/in/somchai-gomez-8fe3d0b6</t>
        </is>
      </c>
      <c r="O434">
        <f t="array" ref="O434">TRIM(LEFT(B434,MIN(IFERROR(FIND(Keywords!$A$1:$A$40,B434),LEN(B434)+1))-1))</f>
        <v/>
      </c>
      <c r="P434">
        <f>IF(F434="Active",1,0)</f>
        <v/>
      </c>
      <c r="Q434">
        <f>IF(F434="Inactive",1,0)</f>
        <v/>
      </c>
    </row>
    <row r="435">
      <c r="A435" t="inlineStr">
        <is>
          <t>LEAD0040574</t>
        </is>
      </c>
      <c r="B435" t="inlineStr">
        <is>
          <t>Crescent Systems Inc</t>
        </is>
      </c>
      <c r="C435" t="inlineStr">
        <is>
          <t>Australia</t>
        </is>
      </c>
      <c r="D435" t="inlineStr">
        <is>
          <t>Transportation (Airline/Rail/Shipping/Logistics)</t>
        </is>
      </c>
      <c r="E435" t="inlineStr">
        <is>
          <t>1,000 and above</t>
        </is>
      </c>
      <c r="F435" t="inlineStr">
        <is>
          <t>Inactive</t>
        </is>
      </c>
      <c r="G435" t="inlineStr">
        <is>
          <t>Lead provider A</t>
        </is>
      </c>
      <c r="H435" t="inlineStr">
        <is>
          <t>-</t>
        </is>
      </c>
      <c r="I435" t="inlineStr">
        <is>
          <t>-</t>
        </is>
      </c>
      <c r="J435" t="inlineStr">
        <is>
          <t>Managerial</t>
        </is>
      </c>
      <c r="K435" t="inlineStr">
        <is>
          <t>Project Manager</t>
        </is>
      </c>
      <c r="L435" t="inlineStr">
        <is>
          <t>Sophia</t>
        </is>
      </c>
      <c r="M435" t="inlineStr">
        <is>
          <t>Murphy</t>
        </is>
      </c>
      <c r="N435" t="inlineStr">
        <is>
          <t>https://example.com/in/sophia-murphy-31fad537</t>
        </is>
      </c>
      <c r="O435">
        <f t="array" ref="O435">TRIM(LEFT(B435,MIN(IFERROR(FIND(Keywords!$A$1:$A$40,B435),LEN(B435)+1))-1))</f>
        <v/>
      </c>
      <c r="P435">
        <f>IF(F435="Active",1,0)</f>
        <v/>
      </c>
      <c r="Q435">
        <f>IF(F435="Inactive",1,0)</f>
        <v/>
      </c>
    </row>
    <row r="436">
      <c r="A436" t="inlineStr">
        <is>
          <t>LEAD0040890</t>
        </is>
      </c>
      <c r="B436" t="inlineStr">
        <is>
          <t>Prime Networks Ltd</t>
        </is>
      </c>
      <c r="C436" t="inlineStr">
        <is>
          <t>Indonesia</t>
        </is>
      </c>
      <c r="D436" t="inlineStr">
        <is>
          <t>Banking / Finance / Insurance / Investment</t>
        </is>
      </c>
      <c r="E436" t="inlineStr">
        <is>
          <t>1,000 and above</t>
        </is>
      </c>
      <c r="F436" t="inlineStr">
        <is>
          <t>Inactive</t>
        </is>
      </c>
      <c r="G436" t="inlineStr">
        <is>
          <t>Lead provider A</t>
        </is>
      </c>
      <c r="H436" t="inlineStr">
        <is>
          <t>-</t>
        </is>
      </c>
      <c r="I436" t="inlineStr">
        <is>
          <t>-</t>
        </is>
      </c>
      <c r="J436" t="inlineStr">
        <is>
          <t>Managerial</t>
        </is>
      </c>
      <c r="K436" t="inlineStr">
        <is>
          <t>Account Manager</t>
        </is>
      </c>
      <c r="L436" t="inlineStr">
        <is>
          <t>Ana</t>
        </is>
      </c>
      <c r="M436" t="inlineStr">
        <is>
          <t>Yamada</t>
        </is>
      </c>
      <c r="N436" t="inlineStr">
        <is>
          <t>https://example.com/in/ana-yamada-5439be53</t>
        </is>
      </c>
      <c r="O436">
        <f t="array" ref="O436">TRIM(LEFT(B436,MIN(IFERROR(FIND(Keywords!$A$1:$A$40,B436),LEN(B436)+1))-1))</f>
        <v/>
      </c>
      <c r="P436">
        <f>IF(F436="Active",1,0)</f>
        <v/>
      </c>
      <c r="Q436">
        <f>IF(F436="Inactive",1,0)</f>
        <v/>
      </c>
    </row>
    <row r="437">
      <c r="A437" t="inlineStr">
        <is>
          <t>LEAD0040899</t>
        </is>
      </c>
      <c r="B437" t="inlineStr">
        <is>
          <t>Meridian Group Berhad</t>
        </is>
      </c>
      <c r="C437" t="inlineStr">
        <is>
          <t>Singapore</t>
        </is>
      </c>
      <c r="D437" t="inlineStr">
        <is>
          <t>IT / Computing / Internet / Networking</t>
        </is>
      </c>
      <c r="E437" t="inlineStr">
        <is>
          <t>1,000 and above</t>
        </is>
      </c>
      <c r="F437" t="inlineStr">
        <is>
          <t>Active</t>
        </is>
      </c>
      <c r="G437" t="inlineStr">
        <is>
          <t>Main CRM</t>
        </is>
      </c>
      <c r="H437" s="11" t="n">
        <v>45841</v>
      </c>
      <c r="I437">
        <f>YEAR(H437)</f>
        <v/>
      </c>
      <c r="J437" t="inlineStr">
        <is>
          <t>Individual Contributor</t>
        </is>
      </c>
      <c r="K437" t="inlineStr">
        <is>
          <t>Business Development Manager</t>
        </is>
      </c>
      <c r="L437" t="inlineStr">
        <is>
          <t>Dewi</t>
        </is>
      </c>
      <c r="M437" t="inlineStr">
        <is>
          <t>Nguyen</t>
        </is>
      </c>
      <c r="N437" t="inlineStr">
        <is>
          <t>-</t>
        </is>
      </c>
      <c r="O437">
        <f t="array" ref="O437">TRIM(LEFT(B437,MIN(IFERROR(FIND(Keywords!$A$1:$A$40,B437),LEN(B437)+1))-1))</f>
        <v/>
      </c>
      <c r="P437">
        <f>IF(F437="Active",1,0)</f>
        <v/>
      </c>
      <c r="Q437">
        <f>IF(F437="Inactive",1,0)</f>
        <v/>
      </c>
    </row>
    <row r="438">
      <c r="A438" t="inlineStr">
        <is>
          <t>LEAD0041120</t>
        </is>
      </c>
      <c r="B438" t="inlineStr">
        <is>
          <t>Granite Technologies Ltd</t>
        </is>
      </c>
      <c r="C438" t="inlineStr">
        <is>
          <t>Singapore</t>
        </is>
      </c>
      <c r="D438" t="inlineStr">
        <is>
          <t>Manufacturing</t>
        </is>
      </c>
      <c r="E438" t="inlineStr">
        <is>
          <t>500-999</t>
        </is>
      </c>
      <c r="F438" t="inlineStr">
        <is>
          <t>Active</t>
        </is>
      </c>
      <c r="G438" t="inlineStr">
        <is>
          <t>Operations CRM</t>
        </is>
      </c>
      <c r="H438" t="inlineStr">
        <is>
          <t>-</t>
        </is>
      </c>
      <c r="I438" t="inlineStr">
        <is>
          <t>-</t>
        </is>
      </c>
      <c r="J438" t="inlineStr">
        <is>
          <t>Managerial</t>
        </is>
      </c>
      <c r="K438" t="inlineStr">
        <is>
          <t>Assistant Vice President</t>
        </is>
      </c>
      <c r="L438" t="inlineStr">
        <is>
          <t>Arjun</t>
        </is>
      </c>
      <c r="M438" t="inlineStr">
        <is>
          <t>Bautista</t>
        </is>
      </c>
      <c r="N438" t="inlineStr">
        <is>
          <t>-</t>
        </is>
      </c>
      <c r="O438">
        <f t="array" ref="O438">TRIM(LEFT(B438,MIN(IFERROR(FIND(Keywords!$A$1:$A$40,B438),LEN(B438)+1))-1))</f>
        <v/>
      </c>
      <c r="P438">
        <f>IF(F438="Active",1,0)</f>
        <v/>
      </c>
      <c r="Q438">
        <f>IF(F438="Inactive",1,0)</f>
        <v/>
      </c>
    </row>
    <row r="439">
      <c r="A439" t="inlineStr">
        <is>
          <t>LEAD0041329</t>
        </is>
      </c>
      <c r="B439" t="inlineStr">
        <is>
          <t>Summit Solutions Co Ltd</t>
        </is>
      </c>
      <c r="C439" t="inlineStr">
        <is>
          <t>Singapore</t>
        </is>
      </c>
      <c r="D439" t="inlineStr">
        <is>
          <t>Banking / Finance / Insurance / Investment</t>
        </is>
      </c>
      <c r="E439" t="inlineStr">
        <is>
          <t>250-499</t>
        </is>
      </c>
      <c r="F439" t="inlineStr">
        <is>
          <t>Active</t>
        </is>
      </c>
      <c r="G439" t="inlineStr">
        <is>
          <t>Legacy database export</t>
        </is>
      </c>
      <c r="H439" s="11" t="n">
        <v>45869</v>
      </c>
      <c r="I439">
        <f>YEAR(H439)</f>
        <v/>
      </c>
      <c r="J439" t="inlineStr">
        <is>
          <t>Managerial</t>
        </is>
      </c>
      <c r="K439" t="inlineStr">
        <is>
          <t>Account Manager</t>
        </is>
      </c>
      <c r="L439" t="inlineStr">
        <is>
          <t>Tom</t>
        </is>
      </c>
      <c r="M439" t="inlineStr">
        <is>
          <t>Chong</t>
        </is>
      </c>
      <c r="N439" t="inlineStr">
        <is>
          <t>-</t>
        </is>
      </c>
      <c r="O439">
        <f t="array" ref="O439">TRIM(LEFT(B439,MIN(IFERROR(FIND(Keywords!$A$1:$A$40,B439),LEN(B439)+1))-1))</f>
        <v/>
      </c>
      <c r="P439">
        <f>IF(F439="Active",1,0)</f>
        <v/>
      </c>
      <c r="Q439">
        <f>IF(F439="Inactive",1,0)</f>
        <v/>
      </c>
    </row>
    <row r="440">
      <c r="A440" t="inlineStr">
        <is>
          <t>LEAD0041569</t>
        </is>
      </c>
      <c r="B440" t="inlineStr">
        <is>
          <t>Lumen Partners Pte Ltd</t>
        </is>
      </c>
      <c r="C440" t="inlineStr">
        <is>
          <t>Singapore</t>
        </is>
      </c>
      <c r="D440" t="inlineStr">
        <is>
          <t>Government / Public Services / Military</t>
        </is>
      </c>
      <c r="E440" t="inlineStr">
        <is>
          <t>250-499</t>
        </is>
      </c>
      <c r="F440" t="inlineStr">
        <is>
          <t>Inactive</t>
        </is>
      </c>
      <c r="G440" t="inlineStr">
        <is>
          <t>Lead provider A</t>
        </is>
      </c>
      <c r="H440" t="inlineStr">
        <is>
          <t>-</t>
        </is>
      </c>
      <c r="I440" t="inlineStr">
        <is>
          <t>-</t>
        </is>
      </c>
      <c r="J440" t="inlineStr">
        <is>
          <t>Managerial</t>
        </is>
      </c>
      <c r="K440" t="inlineStr">
        <is>
          <t>Marketing Director</t>
        </is>
      </c>
      <c r="L440" t="inlineStr">
        <is>
          <t>Grace</t>
        </is>
      </c>
      <c r="M440" t="inlineStr">
        <is>
          <t>Osman</t>
        </is>
      </c>
      <c r="N440" t="inlineStr">
        <is>
          <t>https://example.com/in/grace-osman-88619555</t>
        </is>
      </c>
      <c r="O440">
        <f t="array" ref="O440">TRIM(LEFT(B440,MIN(IFERROR(FIND(Keywords!$A$1:$A$40,B440),LEN(B440)+1))-1))</f>
        <v/>
      </c>
      <c r="P440">
        <f>IF(F440="Active",1,0)</f>
        <v/>
      </c>
      <c r="Q440">
        <f>IF(F440="Inactive",1,0)</f>
        <v/>
      </c>
    </row>
    <row r="441">
      <c r="A441" t="inlineStr">
        <is>
          <t>LEAD0041577</t>
        </is>
      </c>
      <c r="B441" t="inlineStr">
        <is>
          <t>Vertex Technologies Inc</t>
        </is>
      </c>
      <c r="C441" t="inlineStr">
        <is>
          <t>Thailand</t>
        </is>
      </c>
      <c r="D441" t="inlineStr">
        <is>
          <t>Banking / Finance / Insurance / Investment</t>
        </is>
      </c>
      <c r="E441" t="inlineStr">
        <is>
          <t>500-999</t>
        </is>
      </c>
      <c r="F441" t="inlineStr">
        <is>
          <t>Inactive</t>
        </is>
      </c>
      <c r="G441" t="inlineStr">
        <is>
          <t>Lead provider A</t>
        </is>
      </c>
      <c r="H441" t="inlineStr">
        <is>
          <t>-</t>
        </is>
      </c>
      <c r="I441" t="inlineStr">
        <is>
          <t>-</t>
        </is>
      </c>
      <c r="J441" t="inlineStr">
        <is>
          <t>Managerial</t>
        </is>
      </c>
      <c r="K441" t="inlineStr">
        <is>
          <t>General Manager</t>
        </is>
      </c>
      <c r="L441" t="inlineStr">
        <is>
          <t>Siti</t>
        </is>
      </c>
      <c r="M441" t="inlineStr">
        <is>
          <t>Wong</t>
        </is>
      </c>
      <c r="N441" t="inlineStr">
        <is>
          <t>https://example.com/in/siti-wong-ebfc6e41</t>
        </is>
      </c>
      <c r="O441">
        <f t="array" ref="O441">TRIM(LEFT(B441,MIN(IFERROR(FIND(Keywords!$A$1:$A$40,B441),LEN(B441)+1))-1))</f>
        <v/>
      </c>
      <c r="P441">
        <f>IF(F441="Active",1,0)</f>
        <v/>
      </c>
      <c r="Q441">
        <f>IF(F441="Inactive",1,0)</f>
        <v/>
      </c>
    </row>
    <row r="442">
      <c r="A442" t="inlineStr">
        <is>
          <t>LEAD0041671</t>
        </is>
      </c>
      <c r="B442" t="inlineStr">
        <is>
          <t>Juniper Enterprises Corp</t>
        </is>
      </c>
      <c r="C442" t="inlineStr">
        <is>
          <t>New Zealand</t>
        </is>
      </c>
      <c r="D442" t="inlineStr">
        <is>
          <t>IT / Computing / Internet / Networking</t>
        </is>
      </c>
      <c r="E442" t="inlineStr">
        <is>
          <t>100-249</t>
        </is>
      </c>
      <c r="F442" t="inlineStr">
        <is>
          <t>Inactive</t>
        </is>
      </c>
      <c r="G442" t="inlineStr">
        <is>
          <t>Lead provider B</t>
        </is>
      </c>
      <c r="H442" t="inlineStr">
        <is>
          <t>-</t>
        </is>
      </c>
      <c r="I442" t="inlineStr">
        <is>
          <t>-</t>
        </is>
      </c>
      <c r="J442" t="inlineStr">
        <is>
          <t>Director</t>
        </is>
      </c>
      <c r="K442" t="inlineStr">
        <is>
          <t>Finance Manager</t>
        </is>
      </c>
      <c r="L442" t="inlineStr">
        <is>
          <t>Marco</t>
        </is>
      </c>
      <c r="M442" t="inlineStr">
        <is>
          <t>Ibrahim</t>
        </is>
      </c>
      <c r="N442" t="inlineStr">
        <is>
          <t>https://example.com/in/marco-ibrahim-bcd614ef</t>
        </is>
      </c>
      <c r="O442">
        <f t="array" ref="O442">TRIM(LEFT(B442,MIN(IFERROR(FIND(Keywords!$A$1:$A$40,B442),LEN(B442)+1))-1))</f>
        <v/>
      </c>
      <c r="P442">
        <f>IF(F442="Active",1,0)</f>
        <v/>
      </c>
      <c r="Q442">
        <f>IF(F442="Inactive",1,0)</f>
        <v/>
      </c>
    </row>
    <row r="443">
      <c r="A443" t="inlineStr">
        <is>
          <t>LEAD0041710</t>
        </is>
      </c>
      <c r="B443" t="inlineStr">
        <is>
          <t>Northgate Enterprises Corp</t>
        </is>
      </c>
      <c r="C443" t="inlineStr">
        <is>
          <t>Singapore</t>
        </is>
      </c>
      <c r="D443" t="inlineStr">
        <is>
          <t>IT / Computing / Internet / Networking</t>
        </is>
      </c>
      <c r="E443" t="inlineStr">
        <is>
          <t>250-499</t>
        </is>
      </c>
      <c r="F443" t="inlineStr">
        <is>
          <t>Inactive</t>
        </is>
      </c>
      <c r="G443" t="inlineStr">
        <is>
          <t>Lead provider B</t>
        </is>
      </c>
      <c r="H443" t="inlineStr">
        <is>
          <t>-</t>
        </is>
      </c>
      <c r="I443" t="inlineStr">
        <is>
          <t>-</t>
        </is>
      </c>
      <c r="J443" t="inlineStr">
        <is>
          <t>C-Level</t>
        </is>
      </c>
      <c r="K443" t="inlineStr">
        <is>
          <t>Chief Information Officer</t>
        </is>
      </c>
      <c r="L443" t="inlineStr">
        <is>
          <t>Nadia</t>
        </is>
      </c>
      <c r="M443" t="inlineStr">
        <is>
          <t>Gomez</t>
        </is>
      </c>
      <c r="N443" t="inlineStr">
        <is>
          <t>https://example.com/in/nadia-gomez-2e907157</t>
        </is>
      </c>
      <c r="O443">
        <f t="array" ref="O443">TRIM(LEFT(B443,MIN(IFERROR(FIND(Keywords!$A$1:$A$40,B443),LEN(B443)+1))-1))</f>
        <v/>
      </c>
      <c r="P443">
        <f>IF(F443="Active",1,0)</f>
        <v/>
      </c>
      <c r="Q443">
        <f>IF(F443="Inactive",1,0)</f>
        <v/>
      </c>
    </row>
    <row r="444">
      <c r="A444" t="inlineStr">
        <is>
          <t>LEAD0041872</t>
        </is>
      </c>
      <c r="B444" t="inlineStr">
        <is>
          <t>Keystone Solutions Sdn Bhd</t>
        </is>
      </c>
      <c r="C444" t="inlineStr">
        <is>
          <t>Singapore</t>
        </is>
      </c>
      <c r="D444" t="inlineStr">
        <is>
          <t>IT / Computing / Internet / Networking</t>
        </is>
      </c>
      <c r="E444" t="inlineStr">
        <is>
          <t>500-999</t>
        </is>
      </c>
      <c r="F444" t="inlineStr">
        <is>
          <t>Active</t>
        </is>
      </c>
      <c r="G444" t="inlineStr">
        <is>
          <t>Legacy database export</t>
        </is>
      </c>
      <c r="H444" s="11" t="n">
        <v>45877</v>
      </c>
      <c r="I444">
        <f>YEAR(H444)</f>
        <v/>
      </c>
      <c r="J444" t="inlineStr">
        <is>
          <t>Director</t>
        </is>
      </c>
      <c r="K444" t="inlineStr">
        <is>
          <t>IT Manager</t>
        </is>
      </c>
      <c r="L444" t="inlineStr">
        <is>
          <t>Arjun</t>
        </is>
      </c>
      <c r="M444" t="inlineStr">
        <is>
          <t>Mendoza</t>
        </is>
      </c>
      <c r="N444" t="inlineStr">
        <is>
          <t>-</t>
        </is>
      </c>
      <c r="O444">
        <f t="array" ref="O444">TRIM(LEFT(B444,MIN(IFERROR(FIND(Keywords!$A$1:$A$40,B444),LEN(B444)+1))-1))</f>
        <v/>
      </c>
      <c r="P444">
        <f>IF(F444="Active",1,0)</f>
        <v/>
      </c>
      <c r="Q444">
        <f>IF(F444="Inactive",1,0)</f>
        <v/>
      </c>
    </row>
    <row r="445">
      <c r="A445" t="inlineStr">
        <is>
          <t>LEAD0042135</t>
        </is>
      </c>
      <c r="B445" t="inlineStr">
        <is>
          <t>Granite Holdings Co Ltd</t>
        </is>
      </c>
      <c r="C445" t="inlineStr">
        <is>
          <t>Singapore</t>
        </is>
      </c>
      <c r="D445" t="inlineStr">
        <is>
          <t>Telecommunications</t>
        </is>
      </c>
      <c r="E445" t="inlineStr">
        <is>
          <t>1,000 and above</t>
        </is>
      </c>
      <c r="F445" t="inlineStr">
        <is>
          <t>Inactive</t>
        </is>
      </c>
      <c r="G445" t="inlineStr">
        <is>
          <t>Lead provider A</t>
        </is>
      </c>
      <c r="H445" t="inlineStr">
        <is>
          <t>-</t>
        </is>
      </c>
      <c r="I445" t="inlineStr">
        <is>
          <t>-</t>
        </is>
      </c>
      <c r="J445" t="inlineStr">
        <is>
          <t>Director</t>
        </is>
      </c>
      <c r="K445" t="inlineStr">
        <is>
          <t>Operations Director</t>
        </is>
      </c>
      <c r="L445" t="inlineStr">
        <is>
          <t>Nadia</t>
        </is>
      </c>
      <c r="M445" t="inlineStr">
        <is>
          <t>Osman</t>
        </is>
      </c>
      <c r="N445" t="inlineStr">
        <is>
          <t>https://example.com/in/nadia-osman-ab62e30b</t>
        </is>
      </c>
      <c r="O445">
        <f t="array" ref="O445">TRIM(LEFT(B445,MIN(IFERROR(FIND(Keywords!$A$1:$A$40,B445),LEN(B445)+1))-1))</f>
        <v/>
      </c>
      <c r="P445">
        <f>IF(F445="Active",1,0)</f>
        <v/>
      </c>
      <c r="Q445">
        <f>IF(F445="Inactive",1,0)</f>
        <v/>
      </c>
    </row>
    <row r="446">
      <c r="A446" t="inlineStr">
        <is>
          <t>LEAD0042149</t>
        </is>
      </c>
      <c r="B446" t="inlineStr">
        <is>
          <t>Cascade Holdings Berhad</t>
        </is>
      </c>
      <c r="C446" t="inlineStr">
        <is>
          <t>Singapore</t>
        </is>
      </c>
      <c r="D446" t="inlineStr">
        <is>
          <t>IT / Computing / Internet / Networking</t>
        </is>
      </c>
      <c r="E446" t="inlineStr">
        <is>
          <t>1,000 and above</t>
        </is>
      </c>
      <c r="F446" t="inlineStr">
        <is>
          <t>Inactive</t>
        </is>
      </c>
      <c r="G446" t="inlineStr">
        <is>
          <t>Lead provider A</t>
        </is>
      </c>
      <c r="H446" t="inlineStr">
        <is>
          <t>-</t>
        </is>
      </c>
      <c r="I446" t="inlineStr">
        <is>
          <t>-</t>
        </is>
      </c>
      <c r="J446" t="inlineStr">
        <is>
          <t>Manager</t>
        </is>
      </c>
      <c r="K446" t="inlineStr">
        <is>
          <t>General Manager</t>
        </is>
      </c>
      <c r="L446" t="inlineStr">
        <is>
          <t>Siti</t>
        </is>
      </c>
      <c r="M446" t="inlineStr">
        <is>
          <t>Santos</t>
        </is>
      </c>
      <c r="N446" t="inlineStr">
        <is>
          <t>https://example.com/in/siti-santos-d57e3138</t>
        </is>
      </c>
      <c r="O446">
        <f t="array" ref="O446">TRIM(LEFT(B446,MIN(IFERROR(FIND(Keywords!$A$1:$A$40,B446),LEN(B446)+1))-1))</f>
        <v/>
      </c>
      <c r="P446">
        <f>IF(F446="Active",1,0)</f>
        <v/>
      </c>
      <c r="Q446">
        <f>IF(F446="Inactive",1,0)</f>
        <v/>
      </c>
    </row>
    <row r="447">
      <c r="A447" t="inlineStr">
        <is>
          <t>LEAD0042170</t>
        </is>
      </c>
      <c r="B447" t="inlineStr">
        <is>
          <t>Orion Industries Berhad</t>
        </is>
      </c>
      <c r="C447" t="inlineStr">
        <is>
          <t>Malaysia</t>
        </is>
      </c>
      <c r="D447" t="inlineStr">
        <is>
          <t>IT / Computing / Internet / Networking</t>
        </is>
      </c>
      <c r="E447" t="inlineStr">
        <is>
          <t>500-999</t>
        </is>
      </c>
      <c r="F447" t="inlineStr">
        <is>
          <t>Inactive</t>
        </is>
      </c>
      <c r="G447" t="inlineStr">
        <is>
          <t>Lead provider A</t>
        </is>
      </c>
      <c r="H447" t="inlineStr">
        <is>
          <t>-</t>
        </is>
      </c>
      <c r="I447" t="inlineStr">
        <is>
          <t>-</t>
        </is>
      </c>
      <c r="J447" t="inlineStr">
        <is>
          <t>Manager</t>
        </is>
      </c>
      <c r="K447" t="inlineStr">
        <is>
          <t>Finance Manager</t>
        </is>
      </c>
      <c r="L447" t="inlineStr">
        <is>
          <t>Elena</t>
        </is>
      </c>
      <c r="M447" t="inlineStr">
        <is>
          <t>Osman</t>
        </is>
      </c>
      <c r="N447" t="inlineStr">
        <is>
          <t>https://example.com/in/elena-osman-ef896525</t>
        </is>
      </c>
      <c r="O447">
        <f t="array" ref="O447">TRIM(LEFT(B447,MIN(IFERROR(FIND(Keywords!$A$1:$A$40,B447),LEN(B447)+1))-1))</f>
        <v/>
      </c>
      <c r="P447">
        <f>IF(F447="Active",1,0)</f>
        <v/>
      </c>
      <c r="Q447">
        <f>IF(F447="Inactive",1,0)</f>
        <v/>
      </c>
    </row>
    <row r="448">
      <c r="A448" t="inlineStr">
        <is>
          <t>LEAD0042411</t>
        </is>
      </c>
      <c r="B448" t="inlineStr">
        <is>
          <t>Titan Ventures Corp</t>
        </is>
      </c>
      <c r="C448" t="inlineStr">
        <is>
          <t>Singapore</t>
        </is>
      </c>
      <c r="D448" t="inlineStr">
        <is>
          <t>Manufacturing</t>
        </is>
      </c>
      <c r="E448" t="inlineStr">
        <is>
          <t>1,000 and above</t>
        </is>
      </c>
      <c r="F448" t="inlineStr">
        <is>
          <t>Inactive</t>
        </is>
      </c>
      <c r="G448" t="inlineStr">
        <is>
          <t>Lead provider A</t>
        </is>
      </c>
      <c r="H448" t="inlineStr">
        <is>
          <t>-</t>
        </is>
      </c>
      <c r="I448" t="inlineStr">
        <is>
          <t>-</t>
        </is>
      </c>
      <c r="J448" t="inlineStr">
        <is>
          <t>Director</t>
        </is>
      </c>
      <c r="K448" t="inlineStr">
        <is>
          <t>Operations Director</t>
        </is>
      </c>
      <c r="L448" t="inlineStr">
        <is>
          <t>Wei</t>
        </is>
      </c>
      <c r="M448" t="inlineStr">
        <is>
          <t>Cruz</t>
        </is>
      </c>
      <c r="N448" t="inlineStr">
        <is>
          <t>https://example.com/in/wei-cruz-ced89316</t>
        </is>
      </c>
      <c r="O448">
        <f t="array" ref="O448">TRIM(LEFT(B448,MIN(IFERROR(FIND(Keywords!$A$1:$A$40,B448),LEN(B448)+1))-1))</f>
        <v/>
      </c>
      <c r="P448">
        <f>IF(F448="Active",1,0)</f>
        <v/>
      </c>
      <c r="Q448">
        <f>IF(F448="Inactive",1,0)</f>
        <v/>
      </c>
    </row>
    <row r="449">
      <c r="A449" t="inlineStr">
        <is>
          <t>LEAD0042578</t>
        </is>
      </c>
      <c r="B449" t="inlineStr">
        <is>
          <t>Harbor Industries Corp</t>
        </is>
      </c>
      <c r="C449" t="inlineStr">
        <is>
          <t>Singapore</t>
        </is>
      </c>
      <c r="D449" t="inlineStr">
        <is>
          <t>Business / Professional Services / Consultancies</t>
        </is>
      </c>
      <c r="E449" t="inlineStr">
        <is>
          <t>1,000 and above</t>
        </is>
      </c>
      <c r="F449" t="inlineStr">
        <is>
          <t>Inactive</t>
        </is>
      </c>
      <c r="G449" t="inlineStr">
        <is>
          <t>Lead provider A</t>
        </is>
      </c>
      <c r="H449" t="inlineStr">
        <is>
          <t>-</t>
        </is>
      </c>
      <c r="I449" t="inlineStr">
        <is>
          <t>-</t>
        </is>
      </c>
      <c r="J449" t="inlineStr">
        <is>
          <t>Director</t>
        </is>
      </c>
      <c r="K449" t="inlineStr">
        <is>
          <t>Senior Engineer</t>
        </is>
      </c>
      <c r="L449" t="inlineStr">
        <is>
          <t>Kevin</t>
        </is>
      </c>
      <c r="M449" t="inlineStr">
        <is>
          <t>Patel</t>
        </is>
      </c>
      <c r="N449" t="inlineStr">
        <is>
          <t>https://example.com/in/kevin-patel-1e50c399</t>
        </is>
      </c>
      <c r="O449">
        <f t="array" ref="O449">TRIM(LEFT(B449,MIN(IFERROR(FIND(Keywords!$A$1:$A$40,B449),LEN(B449)+1))-1))</f>
        <v/>
      </c>
      <c r="P449">
        <f>IF(F449="Active",1,0)</f>
        <v/>
      </c>
      <c r="Q449">
        <f>IF(F449="Inactive",1,0)</f>
        <v/>
      </c>
    </row>
    <row r="450">
      <c r="A450" t="inlineStr">
        <is>
          <t>LEAD0042660</t>
        </is>
      </c>
      <c r="B450" t="inlineStr">
        <is>
          <t>Union Consulting Sdn Bhd</t>
        </is>
      </c>
      <c r="C450" t="inlineStr">
        <is>
          <t>Singapore</t>
        </is>
      </c>
      <c r="D450" t="inlineStr">
        <is>
          <t>Government / Public Services / Military</t>
        </is>
      </c>
      <c r="E450" t="inlineStr">
        <is>
          <t>500-999</t>
        </is>
      </c>
      <c r="F450" t="inlineStr">
        <is>
          <t>Inactive</t>
        </is>
      </c>
      <c r="G450" t="inlineStr">
        <is>
          <t>Lead provider A</t>
        </is>
      </c>
      <c r="H450" t="inlineStr">
        <is>
          <t>-</t>
        </is>
      </c>
      <c r="I450" t="inlineStr">
        <is>
          <t>-</t>
        </is>
      </c>
      <c r="J450" t="inlineStr">
        <is>
          <t>Non-Manager</t>
        </is>
      </c>
      <c r="K450" t="inlineStr">
        <is>
          <t>Compliance Officer</t>
        </is>
      </c>
      <c r="L450" t="inlineStr">
        <is>
          <t>Wei</t>
        </is>
      </c>
      <c r="M450" t="inlineStr">
        <is>
          <t>Suzuki</t>
        </is>
      </c>
      <c r="N450" t="inlineStr">
        <is>
          <t>https://example.com/in/wei-suzuki-328b2578</t>
        </is>
      </c>
      <c r="O450">
        <f t="array" ref="O450">TRIM(LEFT(B450,MIN(IFERROR(FIND(Keywords!$A$1:$A$40,B450),LEN(B450)+1))-1))</f>
        <v/>
      </c>
      <c r="P450">
        <f>IF(F450="Active",1,0)</f>
        <v/>
      </c>
      <c r="Q450">
        <f>IF(F450="Inactive",1,0)</f>
        <v/>
      </c>
    </row>
    <row r="451">
      <c r="A451" t="inlineStr">
        <is>
          <t>LEAD0042794</t>
        </is>
      </c>
      <c r="B451" t="inlineStr">
        <is>
          <t>Quantum Global Corp</t>
        </is>
      </c>
      <c r="C451" t="inlineStr">
        <is>
          <t>Thailand</t>
        </is>
      </c>
      <c r="D451" t="inlineStr">
        <is>
          <t>Banking / Finance / Insurance / Investment</t>
        </is>
      </c>
      <c r="E451" t="inlineStr">
        <is>
          <t>1,000 and above</t>
        </is>
      </c>
      <c r="F451" t="inlineStr">
        <is>
          <t>Inactive</t>
        </is>
      </c>
      <c r="G451" t="inlineStr">
        <is>
          <t>Lead provider A</t>
        </is>
      </c>
      <c r="H451" t="inlineStr">
        <is>
          <t>-</t>
        </is>
      </c>
      <c r="I451" t="inlineStr">
        <is>
          <t>-</t>
        </is>
      </c>
      <c r="J451" t="inlineStr">
        <is>
          <t>Executive</t>
        </is>
      </c>
      <c r="K451" t="inlineStr">
        <is>
          <t>Supply Chain Manager</t>
        </is>
      </c>
      <c r="L451" t="inlineStr">
        <is>
          <t>Grace</t>
        </is>
      </c>
      <c r="M451" t="inlineStr">
        <is>
          <t>Lee</t>
        </is>
      </c>
      <c r="N451" t="inlineStr">
        <is>
          <t>https://example.com/in/grace-lee-4bffbcd0</t>
        </is>
      </c>
      <c r="O451">
        <f t="array" ref="O451">TRIM(LEFT(B451,MIN(IFERROR(FIND(Keywords!$A$1:$A$40,B451),LEN(B451)+1))-1))</f>
        <v/>
      </c>
      <c r="P451">
        <f>IF(F451="Active",1,0)</f>
        <v/>
      </c>
      <c r="Q451">
        <f>IF(F451="Inactive",1,0)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O13"/>
  <sheetViews>
    <sheetView tabSelected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2">
      <c r="B2" s="3" t="inlineStr">
        <is>
          <t>Lead Database Count by Source and Year</t>
        </is>
      </c>
    </row>
    <row r="3">
      <c r="A3" s="4" t="n"/>
      <c r="B3" s="4" t="inlineStr">
        <is>
          <t>Year</t>
        </is>
      </c>
      <c r="C3" s="1" t="inlineStr">
        <is>
          <t>Lead provider A</t>
        </is>
      </c>
      <c r="E3" s="1" t="inlineStr">
        <is>
          <t>Lead provider B</t>
        </is>
      </c>
      <c r="G3" s="1" t="inlineStr">
        <is>
          <t>Operations CRM</t>
        </is>
      </c>
      <c r="I3" s="1" t="inlineStr">
        <is>
          <t>Main CRM</t>
        </is>
      </c>
      <c r="K3" s="1" t="inlineStr">
        <is>
          <t>Legacy database export</t>
        </is>
      </c>
      <c r="M3" s="1" t="inlineStr">
        <is>
          <t>Purchased lists</t>
        </is>
      </c>
      <c r="O3" s="4" t="n"/>
    </row>
    <row r="4">
      <c r="A4" s="5" t="n"/>
      <c r="B4" s="5" t="n"/>
      <c r="C4" s="5" t="inlineStr">
        <is>
          <t>Active</t>
        </is>
      </c>
      <c r="D4" s="5" t="inlineStr">
        <is>
          <t>Inactive</t>
        </is>
      </c>
      <c r="E4" s="5" t="inlineStr">
        <is>
          <t>Active</t>
        </is>
      </c>
      <c r="F4" s="5" t="inlineStr">
        <is>
          <t>Inactive</t>
        </is>
      </c>
      <c r="G4" s="5" t="inlineStr">
        <is>
          <t>Active</t>
        </is>
      </c>
      <c r="H4" s="5" t="inlineStr">
        <is>
          <t>Inactive</t>
        </is>
      </c>
      <c r="I4" s="5" t="inlineStr">
        <is>
          <t>Active</t>
        </is>
      </c>
      <c r="J4" s="5" t="inlineStr">
        <is>
          <t>Inactive</t>
        </is>
      </c>
      <c r="K4" s="5" t="inlineStr">
        <is>
          <t>Active</t>
        </is>
      </c>
      <c r="L4" s="5" t="inlineStr">
        <is>
          <t>Inactive</t>
        </is>
      </c>
      <c r="M4" s="5" t="inlineStr">
        <is>
          <t>Active</t>
        </is>
      </c>
      <c r="N4" s="5" t="inlineStr">
        <is>
          <t>Inactive</t>
        </is>
      </c>
      <c r="O4" s="5" t="inlineStr">
        <is>
          <t>Total Active</t>
        </is>
      </c>
    </row>
    <row r="5">
      <c r="B5" t="n">
        <v>2019</v>
      </c>
      <c r="C5">
        <f>SUMIFS(Database!$P:$P,Database!$I:$I,Summary!$B5,Database!$G:$G,Summary!C$3)</f>
        <v/>
      </c>
      <c r="D5">
        <f>SUMIFS(Database!$Q:$Q,Database!$I:$I,Summary!$B5,Database!$G:$G,Summary!C$3)</f>
        <v/>
      </c>
      <c r="E5">
        <f>SUMIFS(Database!$P:$P,Database!$I:$I,Summary!$B5,Database!$G:$G,Summary!E$3)</f>
        <v/>
      </c>
      <c r="F5">
        <f>SUMIFS(Database!$Q:$Q,Database!$I:$I,Summary!$B5,Database!$G:$G,Summary!E$3)</f>
        <v/>
      </c>
      <c r="G5">
        <f>SUMIFS(Database!$P:$P,Database!$I:$I,Summary!$B5,Database!$G:$G,Summary!G$3)</f>
        <v/>
      </c>
      <c r="H5">
        <f>SUMIFS(Database!$Q:$Q,Database!$I:$I,Summary!$B5,Database!$G:$G,Summary!G$3)</f>
        <v/>
      </c>
      <c r="I5">
        <f>SUMIFS(Database!$P:$P,Database!$I:$I,Summary!$B5,Database!$G:$G,Summary!I$3)</f>
        <v/>
      </c>
      <c r="J5">
        <f>SUMIFS(Database!$Q:$Q,Database!$I:$I,Summary!$B5,Database!$G:$G,Summary!I$3)</f>
        <v/>
      </c>
      <c r="K5">
        <f>SUMIFS(Database!$P:$P,Database!$I:$I,Summary!$B5,Database!$G:$G,Summary!K$3)</f>
        <v/>
      </c>
      <c r="L5">
        <f>SUMIFS(Database!$Q:$Q,Database!$I:$I,Summary!$B5,Database!$G:$G,Summary!K$3)</f>
        <v/>
      </c>
      <c r="M5">
        <f>SUMIFS(Database!$P:$P,Database!$I:$I,Summary!$B5,Database!$G:$G,Summary!M$3)</f>
        <v/>
      </c>
      <c r="N5">
        <f>SUMIFS(Database!$Q:$Q,Database!$I:$I,Summary!$B5,Database!$G:$G,Summary!M$3)</f>
        <v/>
      </c>
      <c r="O5">
        <f>SUM(C5,E5,G5,I5,K5,M5)</f>
        <v/>
      </c>
    </row>
    <row r="6">
      <c r="B6" t="n">
        <v>2020</v>
      </c>
      <c r="C6">
        <f>SUMIFS(Database!$P:$P,Database!$I:$I,Summary!$B6,Database!$G:$G,Summary!C$3)</f>
        <v/>
      </c>
      <c r="D6">
        <f>SUMIFS(Database!$Q:$Q,Database!$I:$I,Summary!$B6,Database!$G:$G,Summary!C$3)</f>
        <v/>
      </c>
      <c r="E6">
        <f>SUMIFS(Database!$P:$P,Database!$I:$I,Summary!$B6,Database!$G:$G,Summary!E$3)</f>
        <v/>
      </c>
      <c r="F6">
        <f>SUMIFS(Database!$Q:$Q,Database!$I:$I,Summary!$B6,Database!$G:$G,Summary!E$3)</f>
        <v/>
      </c>
      <c r="G6">
        <f>SUMIFS(Database!$P:$P,Database!$I:$I,Summary!$B6,Database!$G:$G,Summary!G$3)</f>
        <v/>
      </c>
      <c r="H6">
        <f>SUMIFS(Database!$Q:$Q,Database!$I:$I,Summary!$B6,Database!$G:$G,Summary!G$3)</f>
        <v/>
      </c>
      <c r="I6">
        <f>SUMIFS(Database!$P:$P,Database!$I:$I,Summary!$B6,Database!$G:$G,Summary!I$3)</f>
        <v/>
      </c>
      <c r="J6">
        <f>SUMIFS(Database!$Q:$Q,Database!$I:$I,Summary!$B6,Database!$G:$G,Summary!I$3)</f>
        <v/>
      </c>
      <c r="K6">
        <f>SUMIFS(Database!$P:$P,Database!$I:$I,Summary!$B6,Database!$G:$G,Summary!K$3)</f>
        <v/>
      </c>
      <c r="L6">
        <f>SUMIFS(Database!$Q:$Q,Database!$I:$I,Summary!$B6,Database!$G:$G,Summary!K$3)</f>
        <v/>
      </c>
      <c r="M6">
        <f>SUMIFS(Database!$P:$P,Database!$I:$I,Summary!$B6,Database!$G:$G,Summary!M$3)</f>
        <v/>
      </c>
      <c r="N6">
        <f>SUMIFS(Database!$Q:$Q,Database!$I:$I,Summary!$B6,Database!$G:$G,Summary!M$3)</f>
        <v/>
      </c>
      <c r="O6">
        <f>SUM(C6,E6,G6,I6,K6,M6)</f>
        <v/>
      </c>
    </row>
    <row r="7">
      <c r="B7" t="n">
        <v>2021</v>
      </c>
      <c r="C7">
        <f>SUMIFS(Database!$P:$P,Database!$I:$I,Summary!$B7,Database!$G:$G,Summary!C$3)</f>
        <v/>
      </c>
      <c r="D7">
        <f>SUMIFS(Database!$Q:$Q,Database!$I:$I,Summary!$B7,Database!$G:$G,Summary!C$3)</f>
        <v/>
      </c>
      <c r="E7">
        <f>SUMIFS(Database!$P:$P,Database!$I:$I,Summary!$B7,Database!$G:$G,Summary!E$3)</f>
        <v/>
      </c>
      <c r="F7">
        <f>SUMIFS(Database!$Q:$Q,Database!$I:$I,Summary!$B7,Database!$G:$G,Summary!E$3)</f>
        <v/>
      </c>
      <c r="G7">
        <f>SUMIFS(Database!$P:$P,Database!$I:$I,Summary!$B7,Database!$G:$G,Summary!G$3)</f>
        <v/>
      </c>
      <c r="H7">
        <f>SUMIFS(Database!$Q:$Q,Database!$I:$I,Summary!$B7,Database!$G:$G,Summary!G$3)</f>
        <v/>
      </c>
      <c r="I7">
        <f>SUMIFS(Database!$P:$P,Database!$I:$I,Summary!$B7,Database!$G:$G,Summary!I$3)</f>
        <v/>
      </c>
      <c r="J7">
        <f>SUMIFS(Database!$Q:$Q,Database!$I:$I,Summary!$B7,Database!$G:$G,Summary!I$3)</f>
        <v/>
      </c>
      <c r="K7">
        <f>SUMIFS(Database!$P:$P,Database!$I:$I,Summary!$B7,Database!$G:$G,Summary!K$3)</f>
        <v/>
      </c>
      <c r="L7">
        <f>SUMIFS(Database!$Q:$Q,Database!$I:$I,Summary!$B7,Database!$G:$G,Summary!K$3)</f>
        <v/>
      </c>
      <c r="M7">
        <f>SUMIFS(Database!$P:$P,Database!$I:$I,Summary!$B7,Database!$G:$G,Summary!M$3)</f>
        <v/>
      </c>
      <c r="N7">
        <f>SUMIFS(Database!$Q:$Q,Database!$I:$I,Summary!$B7,Database!$G:$G,Summary!M$3)</f>
        <v/>
      </c>
      <c r="O7">
        <f>SUM(C7,E7,G7,I7,K7,M7)</f>
        <v/>
      </c>
    </row>
    <row r="8">
      <c r="B8" t="n">
        <v>2022</v>
      </c>
      <c r="C8">
        <f>SUMIFS(Database!$P:$P,Database!$I:$I,Summary!$B8,Database!$G:$G,Summary!C$3)</f>
        <v/>
      </c>
      <c r="D8">
        <f>SUMIFS(Database!$Q:$Q,Database!$I:$I,Summary!$B8,Database!$G:$G,Summary!C$3)</f>
        <v/>
      </c>
      <c r="E8">
        <f>SUMIFS(Database!$P:$P,Database!$I:$I,Summary!$B8,Database!$G:$G,Summary!E$3)</f>
        <v/>
      </c>
      <c r="F8">
        <f>SUMIFS(Database!$Q:$Q,Database!$I:$I,Summary!$B8,Database!$G:$G,Summary!E$3)</f>
        <v/>
      </c>
      <c r="G8">
        <f>SUMIFS(Database!$P:$P,Database!$I:$I,Summary!$B8,Database!$G:$G,Summary!G$3)</f>
        <v/>
      </c>
      <c r="H8">
        <f>SUMIFS(Database!$Q:$Q,Database!$I:$I,Summary!$B8,Database!$G:$G,Summary!G$3)</f>
        <v/>
      </c>
      <c r="I8">
        <f>SUMIFS(Database!$P:$P,Database!$I:$I,Summary!$B8,Database!$G:$G,Summary!I$3)</f>
        <v/>
      </c>
      <c r="J8">
        <f>SUMIFS(Database!$Q:$Q,Database!$I:$I,Summary!$B8,Database!$G:$G,Summary!I$3)</f>
        <v/>
      </c>
      <c r="K8">
        <f>SUMIFS(Database!$P:$P,Database!$I:$I,Summary!$B8,Database!$G:$G,Summary!K$3)</f>
        <v/>
      </c>
      <c r="L8">
        <f>SUMIFS(Database!$Q:$Q,Database!$I:$I,Summary!$B8,Database!$G:$G,Summary!K$3)</f>
        <v/>
      </c>
      <c r="M8">
        <f>SUMIFS(Database!$P:$P,Database!$I:$I,Summary!$B8,Database!$G:$G,Summary!M$3)</f>
        <v/>
      </c>
      <c r="N8">
        <f>SUMIFS(Database!$Q:$Q,Database!$I:$I,Summary!$B8,Database!$G:$G,Summary!M$3)</f>
        <v/>
      </c>
      <c r="O8">
        <f>SUM(C8,E8,G8,I8,K8,M8)</f>
        <v/>
      </c>
    </row>
    <row r="9">
      <c r="B9" t="n">
        <v>2023</v>
      </c>
      <c r="C9">
        <f>SUMIFS(Database!$P:$P,Database!$I:$I,Summary!$B9,Database!$G:$G,Summary!C$3)</f>
        <v/>
      </c>
      <c r="D9">
        <f>SUMIFS(Database!$Q:$Q,Database!$I:$I,Summary!$B9,Database!$G:$G,Summary!C$3)</f>
        <v/>
      </c>
      <c r="E9">
        <f>SUMIFS(Database!$P:$P,Database!$I:$I,Summary!$B9,Database!$G:$G,Summary!E$3)</f>
        <v/>
      </c>
      <c r="F9">
        <f>SUMIFS(Database!$Q:$Q,Database!$I:$I,Summary!$B9,Database!$G:$G,Summary!E$3)</f>
        <v/>
      </c>
      <c r="G9">
        <f>SUMIFS(Database!$P:$P,Database!$I:$I,Summary!$B9,Database!$G:$G,Summary!G$3)</f>
        <v/>
      </c>
      <c r="H9">
        <f>SUMIFS(Database!$Q:$Q,Database!$I:$I,Summary!$B9,Database!$G:$G,Summary!G$3)</f>
        <v/>
      </c>
      <c r="I9">
        <f>SUMIFS(Database!$P:$P,Database!$I:$I,Summary!$B9,Database!$G:$G,Summary!I$3)</f>
        <v/>
      </c>
      <c r="J9">
        <f>SUMIFS(Database!$Q:$Q,Database!$I:$I,Summary!$B9,Database!$G:$G,Summary!I$3)</f>
        <v/>
      </c>
      <c r="K9">
        <f>SUMIFS(Database!$P:$P,Database!$I:$I,Summary!$B9,Database!$G:$G,Summary!K$3)</f>
        <v/>
      </c>
      <c r="L9">
        <f>SUMIFS(Database!$Q:$Q,Database!$I:$I,Summary!$B9,Database!$G:$G,Summary!K$3)</f>
        <v/>
      </c>
      <c r="M9">
        <f>SUMIFS(Database!$P:$P,Database!$I:$I,Summary!$B9,Database!$G:$G,Summary!M$3)</f>
        <v/>
      </c>
      <c r="N9">
        <f>SUMIFS(Database!$Q:$Q,Database!$I:$I,Summary!$B9,Database!$G:$G,Summary!M$3)</f>
        <v/>
      </c>
      <c r="O9">
        <f>SUM(C9,E9,G9,I9,K9,M9)</f>
        <v/>
      </c>
    </row>
    <row r="10">
      <c r="B10" t="n">
        <v>2024</v>
      </c>
      <c r="C10">
        <f>SUMIFS(Database!$P:$P,Database!$I:$I,Summary!$B10,Database!$G:$G,Summary!C$3)</f>
        <v/>
      </c>
      <c r="D10">
        <f>SUMIFS(Database!$Q:$Q,Database!$I:$I,Summary!$B10,Database!$G:$G,Summary!C$3)</f>
        <v/>
      </c>
      <c r="E10">
        <f>SUMIFS(Database!$P:$P,Database!$I:$I,Summary!$B10,Database!$G:$G,Summary!E$3)</f>
        <v/>
      </c>
      <c r="F10">
        <f>SUMIFS(Database!$Q:$Q,Database!$I:$I,Summary!$B10,Database!$G:$G,Summary!E$3)</f>
        <v/>
      </c>
      <c r="G10">
        <f>SUMIFS(Database!$P:$P,Database!$I:$I,Summary!$B10,Database!$G:$G,Summary!G$3)</f>
        <v/>
      </c>
      <c r="H10">
        <f>SUMIFS(Database!$Q:$Q,Database!$I:$I,Summary!$B10,Database!$G:$G,Summary!G$3)</f>
        <v/>
      </c>
      <c r="I10">
        <f>SUMIFS(Database!$P:$P,Database!$I:$I,Summary!$B10,Database!$G:$G,Summary!I$3)</f>
        <v/>
      </c>
      <c r="J10">
        <f>SUMIFS(Database!$Q:$Q,Database!$I:$I,Summary!$B10,Database!$G:$G,Summary!I$3)</f>
        <v/>
      </c>
      <c r="K10">
        <f>SUMIFS(Database!$P:$P,Database!$I:$I,Summary!$B10,Database!$G:$G,Summary!K$3)</f>
        <v/>
      </c>
      <c r="L10">
        <f>SUMIFS(Database!$Q:$Q,Database!$I:$I,Summary!$B10,Database!$G:$G,Summary!K$3)</f>
        <v/>
      </c>
      <c r="M10">
        <f>SUMIFS(Database!$P:$P,Database!$I:$I,Summary!$B10,Database!$G:$G,Summary!M$3)</f>
        <v/>
      </c>
      <c r="N10">
        <f>SUMIFS(Database!$Q:$Q,Database!$I:$I,Summary!$B10,Database!$G:$G,Summary!M$3)</f>
        <v/>
      </c>
      <c r="O10">
        <f>SUM(C10,E10,G10,I10,K10,M10)</f>
        <v/>
      </c>
    </row>
    <row r="11">
      <c r="B11" t="n">
        <v>2025</v>
      </c>
      <c r="C11">
        <f>SUMIFS(Database!$P:$P,Database!$I:$I,Summary!$B11,Database!$G:$G,Summary!C$3)</f>
        <v/>
      </c>
      <c r="D11">
        <f>SUMIFS(Database!$Q:$Q,Database!$I:$I,Summary!$B11,Database!$G:$G,Summary!C$3)</f>
        <v/>
      </c>
      <c r="E11">
        <f>SUMIFS(Database!$P:$P,Database!$I:$I,Summary!$B11,Database!$G:$G,Summary!E$3)</f>
        <v/>
      </c>
      <c r="F11">
        <f>SUMIFS(Database!$Q:$Q,Database!$I:$I,Summary!$B11,Database!$G:$G,Summary!E$3)</f>
        <v/>
      </c>
      <c r="G11">
        <f>SUMIFS(Database!$P:$P,Database!$I:$I,Summary!$B11,Database!$G:$G,Summary!G$3)</f>
        <v/>
      </c>
      <c r="H11">
        <f>SUMIFS(Database!$Q:$Q,Database!$I:$I,Summary!$B11,Database!$G:$G,Summary!G$3)</f>
        <v/>
      </c>
      <c r="I11">
        <f>SUMIFS(Database!$P:$P,Database!$I:$I,Summary!$B11,Database!$G:$G,Summary!I$3)</f>
        <v/>
      </c>
      <c r="J11">
        <f>SUMIFS(Database!$Q:$Q,Database!$I:$I,Summary!$B11,Database!$G:$G,Summary!I$3)</f>
        <v/>
      </c>
      <c r="K11">
        <f>SUMIFS(Database!$P:$P,Database!$I:$I,Summary!$B11,Database!$G:$G,Summary!K$3)</f>
        <v/>
      </c>
      <c r="L11">
        <f>SUMIFS(Database!$Q:$Q,Database!$I:$I,Summary!$B11,Database!$G:$G,Summary!K$3)</f>
        <v/>
      </c>
      <c r="M11">
        <f>SUMIFS(Database!$P:$P,Database!$I:$I,Summary!$B11,Database!$G:$G,Summary!M$3)</f>
        <v/>
      </c>
      <c r="N11">
        <f>SUMIFS(Database!$Q:$Q,Database!$I:$I,Summary!$B11,Database!$G:$G,Summary!M$3)</f>
        <v/>
      </c>
      <c r="O11">
        <f>SUM(C11,E11,G11,I11,K11,M11)</f>
        <v/>
      </c>
    </row>
    <row r="13">
      <c r="B13" s="6" t="inlineStr">
        <is>
          <t>Grand Total</t>
        </is>
      </c>
      <c r="C13" s="6">
        <f>SUM(C5:C11)</f>
        <v/>
      </c>
      <c r="D13" s="6">
        <f>SUM(D5:D11)</f>
        <v/>
      </c>
      <c r="E13" s="6">
        <f>SUM(E5:E11)</f>
        <v/>
      </c>
      <c r="F13" s="6">
        <f>SUM(F5:F11)</f>
        <v/>
      </c>
      <c r="G13" s="6">
        <f>SUM(G5:G11)</f>
        <v/>
      </c>
      <c r="H13" s="6">
        <f>SUM(H5:H11)</f>
        <v/>
      </c>
      <c r="I13" s="6">
        <f>SUM(I5:I11)</f>
        <v/>
      </c>
      <c r="J13" s="6">
        <f>SUM(J5:J11)</f>
        <v/>
      </c>
      <c r="K13" s="6">
        <f>SUM(K5:K11)</f>
        <v/>
      </c>
      <c r="L13" s="6">
        <f>SUM(L5:L11)</f>
        <v/>
      </c>
      <c r="M13" s="6">
        <f>SUM(M5:M11)</f>
        <v/>
      </c>
      <c r="N13" s="6">
        <f>SUM(N5:N11)</f>
        <v/>
      </c>
      <c r="O13" s="6">
        <f>SUM(O5:O11)</f>
        <v/>
      </c>
    </row>
  </sheetData>
  <mergeCells count="6">
    <mergeCell ref="M3:N3"/>
    <mergeCell ref="C3:D3"/>
    <mergeCell ref="G3:H3"/>
    <mergeCell ref="E3:F3"/>
    <mergeCell ref="K3:L3"/>
    <mergeCell ref="I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1"/>
  <sheetViews>
    <sheetView tabSelected="0"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6" t="inlineStr">
        <is>
          <t>Company Suffix Keyword</t>
        </is>
      </c>
    </row>
    <row r="2">
      <c r="A2" t="inlineStr">
        <is>
          <t>Pte</t>
        </is>
      </c>
    </row>
    <row r="3">
      <c r="A3" t="inlineStr">
        <is>
          <t>PTE</t>
        </is>
      </c>
    </row>
    <row r="4">
      <c r="A4" t="inlineStr">
        <is>
          <t>pte</t>
        </is>
      </c>
    </row>
    <row r="5">
      <c r="A5" t="inlineStr">
        <is>
          <t>Pty</t>
        </is>
      </c>
    </row>
    <row r="6">
      <c r="A6" t="inlineStr">
        <is>
          <t>PTY</t>
        </is>
      </c>
    </row>
    <row r="7">
      <c r="A7" t="inlineStr">
        <is>
          <t>Ltd</t>
        </is>
      </c>
    </row>
    <row r="8">
      <c r="A8" t="inlineStr">
        <is>
          <t>LTD</t>
        </is>
      </c>
    </row>
    <row r="9">
      <c r="A9" t="inlineStr">
        <is>
          <t>ltd</t>
        </is>
      </c>
    </row>
    <row r="10">
      <c r="A10" t="inlineStr">
        <is>
          <t>ltd.</t>
        </is>
      </c>
    </row>
    <row r="11">
      <c r="A11" t="inlineStr">
        <is>
          <t>limited</t>
        </is>
      </c>
    </row>
    <row r="12">
      <c r="A12" t="inlineStr">
        <is>
          <t>LIMITED</t>
        </is>
      </c>
    </row>
    <row r="13">
      <c r="A13" t="inlineStr">
        <is>
          <t>Limited</t>
        </is>
      </c>
    </row>
    <row r="14">
      <c r="A14" t="inlineStr">
        <is>
          <t>Company</t>
        </is>
      </c>
    </row>
    <row r="15">
      <c r="A15" t="inlineStr">
        <is>
          <t>company</t>
        </is>
      </c>
    </row>
    <row r="16">
      <c r="A16" t="inlineStr">
        <is>
          <t>COMPANY LIMITED</t>
        </is>
      </c>
    </row>
    <row r="17">
      <c r="A17" t="inlineStr">
        <is>
          <t>Company Limited</t>
        </is>
      </c>
    </row>
    <row r="18">
      <c r="A18" t="inlineStr">
        <is>
          <t>Inc.</t>
        </is>
      </c>
    </row>
    <row r="19">
      <c r="A19" t="inlineStr">
        <is>
          <t>INC</t>
        </is>
      </c>
    </row>
    <row r="20">
      <c r="A20" t="inlineStr">
        <is>
          <t>, INC</t>
        </is>
      </c>
    </row>
    <row r="21">
      <c r="A21" t="inlineStr">
        <is>
          <t>INC.</t>
        </is>
      </c>
    </row>
    <row r="22">
      <c r="A22" t="inlineStr">
        <is>
          <t>, Inc.</t>
        </is>
      </c>
    </row>
    <row r="23">
      <c r="A23" t="inlineStr">
        <is>
          <t>, INC.</t>
        </is>
      </c>
    </row>
    <row r="24">
      <c r="A24" t="inlineStr">
        <is>
          <t>, Inc</t>
        </is>
      </c>
    </row>
    <row r="25">
      <c r="A25" t="inlineStr">
        <is>
          <t>Tbk.</t>
        </is>
      </c>
    </row>
    <row r="26">
      <c r="A26" t="inlineStr">
        <is>
          <t>Tbk</t>
        </is>
      </c>
    </row>
    <row r="27">
      <c r="A27" t="inlineStr">
        <is>
          <t>TBk.</t>
        </is>
      </c>
    </row>
    <row r="28">
      <c r="A28" t="inlineStr">
        <is>
          <t>Co.</t>
        </is>
      </c>
    </row>
    <row r="29">
      <c r="A29" t="inlineStr">
        <is>
          <t>Co.,</t>
        </is>
      </c>
    </row>
    <row r="30">
      <c r="A30" t="inlineStr">
        <is>
          <t>CO.,</t>
        </is>
      </c>
    </row>
    <row r="31">
      <c r="A31" t="inlineStr">
        <is>
          <t>PCL.</t>
        </is>
      </c>
    </row>
    <row r="32">
      <c r="A32" t="inlineStr">
        <is>
          <t>PCL</t>
        </is>
      </c>
    </row>
    <row r="33">
      <c r="A33" t="inlineStr">
        <is>
          <t>PLC</t>
        </is>
      </c>
    </row>
    <row r="34">
      <c r="A34" t="inlineStr">
        <is>
          <t>PLC.</t>
        </is>
      </c>
    </row>
    <row r="35">
      <c r="A35" t="inlineStr">
        <is>
          <t>[</t>
        </is>
      </c>
    </row>
    <row r="36">
      <c r="A36" t="inlineStr">
        <is>
          <t>{</t>
        </is>
      </c>
    </row>
    <row r="37">
      <c r="A37" t="inlineStr">
        <is>
          <t>(</t>
        </is>
      </c>
    </row>
    <row r="38">
      <c r="A38" t="inlineStr">
        <is>
          <t>#</t>
        </is>
      </c>
    </row>
    <row r="39">
      <c r="A39" t="inlineStr">
        <is>
          <t>Sdn</t>
        </is>
      </c>
    </row>
    <row r="40">
      <c r="A40" t="inlineStr">
        <is>
          <t>SDN</t>
        </is>
      </c>
    </row>
    <row r="41">
      <c r="A41" t="inlineStr">
        <is>
          <t>?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M12"/>
  <sheetViews>
    <sheetView tabSelected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0" customWidth="1" min="8" max="8"/>
    <col width="10" customWidth="1" min="9" max="9"/>
  </cols>
  <sheetData>
    <row r="2">
      <c r="A2" s="6" t="n"/>
      <c r="B2" s="6" t="inlineStr">
        <is>
          <t>Task</t>
        </is>
      </c>
      <c r="C2" s="6" t="inlineStr">
        <is>
          <t>Frequency</t>
        </is>
      </c>
      <c r="D2" s="6" t="n"/>
      <c r="E2" s="6" t="inlineStr">
        <is>
          <t>DB Daily Track</t>
        </is>
      </c>
      <c r="F2" s="6" t="inlineStr">
        <is>
          <t>July 7 2025</t>
        </is>
      </c>
      <c r="G2" s="12" t="n">
        <v>45846</v>
      </c>
      <c r="H2" s="12" t="n">
        <v>45847</v>
      </c>
      <c r="I2" s="12" t="n">
        <v>45849</v>
      </c>
      <c r="J2" s="6" t="n"/>
      <c r="K2" s="6" t="n"/>
      <c r="L2" s="6" t="n"/>
      <c r="M2" s="6" t="n"/>
    </row>
    <row r="3">
      <c r="B3" t="inlineStr">
        <is>
          <t>Database Allocation</t>
        </is>
      </c>
      <c r="C3" t="inlineStr">
        <is>
          <t>Daily</t>
        </is>
      </c>
      <c r="E3" t="inlineStr">
        <is>
          <t>Active</t>
        </is>
      </c>
      <c r="F3" t="n">
        <v>18742</v>
      </c>
      <c r="G3" t="n">
        <v>18761</v>
      </c>
      <c r="H3" t="n">
        <v>18729</v>
      </c>
      <c r="I3" t="n">
        <v>18748</v>
      </c>
    </row>
    <row r="4">
      <c r="B4" t="inlineStr">
        <is>
          <t>Updating incomplete or inactive contacts (Datamine)</t>
        </is>
      </c>
      <c r="C4" t="inlineStr">
        <is>
          <t>Daily</t>
        </is>
      </c>
      <c r="E4" t="inlineStr">
        <is>
          <t>Inactive</t>
        </is>
      </c>
      <c r="F4" t="n">
        <v>11806</v>
      </c>
      <c r="G4" t="n">
        <v>11806</v>
      </c>
      <c r="H4" t="n">
        <v>11841</v>
      </c>
      <c r="I4" t="n">
        <v>11835</v>
      </c>
    </row>
    <row r="5">
      <c r="B5" t="inlineStr">
        <is>
          <t>Updating contacts based on Operations CRM status</t>
        </is>
      </c>
      <c r="C5" t="inlineStr">
        <is>
          <t>Daily</t>
        </is>
      </c>
    </row>
    <row r="6">
      <c r="B6" t="inlineStr">
        <is>
          <t>Tracking all contacts/leads using Google Sheets</t>
        </is>
      </c>
      <c r="C6" t="inlineStr">
        <is>
          <t>Daily</t>
        </is>
      </c>
      <c r="E6" t="inlineStr">
        <is>
          <t>DB Daily Track</t>
        </is>
      </c>
      <c r="F6" s="13" t="n">
        <v>45852</v>
      </c>
      <c r="G6" s="13" t="n">
        <v>45853</v>
      </c>
      <c r="H6" s="13" t="n">
        <v>45854</v>
      </c>
      <c r="I6" s="13" t="n">
        <v>45855</v>
      </c>
      <c r="J6" s="13" t="n">
        <v>45856</v>
      </c>
      <c r="K6" t="inlineStr">
        <is>
          <t>Status</t>
        </is>
      </c>
      <c r="L6" t="inlineStr">
        <is>
          <t>Growth</t>
        </is>
      </c>
    </row>
    <row r="7">
      <c r="B7" t="inlineStr">
        <is>
          <t>Tracking all contacts/leads through Operations CRM</t>
        </is>
      </c>
      <c r="C7" t="inlineStr">
        <is>
          <t>Daily</t>
        </is>
      </c>
      <c r="E7" t="inlineStr">
        <is>
          <t>Active</t>
        </is>
      </c>
      <c r="F7" t="n">
        <v>18790</v>
      </c>
      <c r="G7" t="n">
        <v>18802</v>
      </c>
      <c r="H7" t="n">
        <v>18811</v>
      </c>
      <c r="I7" t="n">
        <v>18846</v>
      </c>
      <c r="J7" t="n">
        <v>18858</v>
      </c>
    </row>
    <row r="8">
      <c r="B8" t="inlineStr">
        <is>
          <t>Tracking all contacts/leads through Main CRM forms</t>
        </is>
      </c>
      <c r="C8" t="inlineStr">
        <is>
          <t>Daily</t>
        </is>
      </c>
      <c r="E8" t="inlineStr">
        <is>
          <t>Inactive</t>
        </is>
      </c>
      <c r="F8" t="n">
        <v>11838</v>
      </c>
      <c r="G8" t="n">
        <v>11844</v>
      </c>
      <c r="H8" t="n">
        <v>11840</v>
      </c>
      <c r="I8" t="n">
        <v>11836</v>
      </c>
      <c r="J8" t="n">
        <v>11829</v>
      </c>
    </row>
    <row r="9">
      <c r="B9" t="inlineStr">
        <is>
          <t>Assisting TMs in extracting phone numbers/mobile numbers and emails</t>
        </is>
      </c>
      <c r="C9" t="inlineStr">
        <is>
          <t>Daily</t>
        </is>
      </c>
      <c r="E9" t="inlineStr">
        <is>
          <t>Total</t>
        </is>
      </c>
      <c r="K9" t="inlineStr">
        <is>
          <t>-</t>
        </is>
      </c>
    </row>
    <row r="10">
      <c r="B10" t="inlineStr">
        <is>
          <t>(Add Lead) Adding TMs' contact leads to Operations CRM</t>
        </is>
      </c>
      <c r="C10" t="inlineStr">
        <is>
          <t>Daily</t>
        </is>
      </c>
    </row>
    <row r="11">
      <c r="B11" t="inlineStr">
        <is>
          <t>Preparing campaign DB list for EDM blasting</t>
        </is>
      </c>
      <c r="C11" t="inlineStr">
        <is>
          <t>Occasional</t>
        </is>
      </c>
      <c r="E11" t="inlineStr">
        <is>
          <t>DB Daily Track</t>
        </is>
      </c>
      <c r="F11" s="13" t="n">
        <v>45859</v>
      </c>
      <c r="G11" s="13" t="n">
        <v>45860</v>
      </c>
      <c r="H11" s="13" t="n">
        <v>45861</v>
      </c>
      <c r="I11" s="13" t="n">
        <v>45862</v>
      </c>
      <c r="J11" s="13" t="n">
        <v>45863</v>
      </c>
      <c r="K11" t="inlineStr">
        <is>
          <t>Status</t>
        </is>
      </c>
      <c r="L11" t="inlineStr">
        <is>
          <t>Growth</t>
        </is>
      </c>
    </row>
    <row r="12">
      <c r="B12" t="inlineStr">
        <is>
          <t>Creating database campaigns for incoming campaigns</t>
        </is>
      </c>
      <c r="C12" t="inlineStr">
        <is>
          <t>Occasional</t>
        </is>
      </c>
      <c r="E12" t="inlineStr">
        <is>
          <t>Active</t>
        </is>
      </c>
      <c r="F12" t="n">
        <v>18871</v>
      </c>
      <c r="G12" t="n">
        <v>18912</v>
      </c>
      <c r="H12" t="n">
        <v>18930</v>
      </c>
      <c r="I12" t="n">
        <v>18979</v>
      </c>
      <c r="J12" t="n">
        <v>18979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CZ Catalan</dc:creator>
  <dc:title xmlns:dc="http://purl.org/dc/elements/1.1/">Turning Excel Into a CRM: sample workbook</dc:title>
  <dcterms:created xmlns:dcterms="http://purl.org/dc/terms/" xmlns:xsi="http://www.w3.org/2001/XMLSchema-instance" xsi:type="dcterms:W3CDTF">2026-09-15T06:59:17Z</dcterms:created>
  <dcterms:modified xmlns:dcterms="http://purl.org/dc/terms/" xmlns:xsi="http://www.w3.org/2001/XMLSchema-instance" xsi:type="dcterms:W3CDTF">2026-10-13T06:14:40Z</dcterms:modified>
  <cp:lastModifiedBy>CZ Catalan</cp:lastModifiedBy>
</cp:coreProperties>
</file>